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leage" sheetId="1" state="visible" r:id="rId2"/>
    <sheet name="Expenses" sheetId="2" state="visible" r:id="rId3"/>
    <sheet name="Equipment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<sst xmlns="http://schemas.openxmlformats.org/spreadsheetml/2006/main" count="212" uniqueCount="159">
  <si>
    <t xml:space="preserve">Mileage Log</t>
  </si>
  <si>
    <t xml:space="preserve">Date</t>
  </si>
  <si>
    <t xml:space="preserve">Job/Event/Location</t>
  </si>
  <si>
    <t xml:space="preserve">Miles</t>
  </si>
  <si>
    <t xml:space="preserve">Type</t>
  </si>
  <si>
    <t xml:space="preserve">Notes</t>
  </si>
  <si>
    <t xml:space="preserve">JAN</t>
  </si>
  <si>
    <t xml:space="preserve">Staples for office supplies</t>
  </si>
  <si>
    <t xml:space="preserve">SE</t>
  </si>
  <si>
    <t xml:space="preserve">Folder for student files</t>
  </si>
  <si>
    <t xml:space="preserve">FEB</t>
  </si>
  <si>
    <t xml:space="preserve">Church gig at Eastern Shore Baptist @Easton, MD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</si>
  <si>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</si>
  <si>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</si>
  <si>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</si>
  <si>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</si>
  <si>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</si>
  <si>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Drive to Philly for Orchestra X job</t>
  </si>
  <si>
    <t xml:space="preserve">John’s house ↔ Orch X r @Christ Church Philly</t>
  </si>
  <si>
    <t xml:space="preserve">John’s house ↔ Orch X concert @Christ Church Philly</t>
  </si>
  <si>
    <t xml:space="preserve">John’s house ↔ Orch X concert @Methodist Church Philly</t>
  </si>
  <si>
    <t xml:space="preserve">Philly → Home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</si>
  <si>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</si>
  <si>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</si>
  <si>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</si>
  <si>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</si>
  <si>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</si>
  <si>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Odometer 12/31/2022</t>
  </si>
  <si>
    <t xml:space="preserve">Total Business Miles</t>
  </si>
  <si>
    <t xml:space="preserve">1/1 → 6/30</t>
  </si>
  <si>
    <t xml:space="preserve">Odometer 1/1/2022</t>
  </si>
  <si>
    <t xml:space="preserve">----------------------</t>
  </si>
  <si>
    <t xml:space="preserve">7/1 → 12/31</t>
  </si>
  <si>
    <t xml:space="preserve">Total Miles in 2021</t>
  </si>
  <si>
    <t xml:space="preserve">   Commuting Miles</t>
  </si>
  <si>
    <t xml:space="preserve">Round Trip =</t>
  </si>
  <si>
    <t xml:space="preserve">mi.</t>
  </si>
  <si>
    <t xml:space="preserve"># of trips =</t>
  </si>
  <si>
    <t xml:space="preserve">Business Expenses</t>
  </si>
  <si>
    <t xml:space="preserve">Pay</t>
  </si>
  <si>
    <t xml:space="preserve">Split</t>
  </si>
  <si>
    <t xml:space="preserve">Category</t>
  </si>
  <si>
    <t xml:space="preserve">Type / Reason</t>
  </si>
  <si>
    <t xml:space="preserve">Payee</t>
  </si>
  <si>
    <t xml:space="preserve">Amount</t>
  </si>
  <si>
    <t xml:space="preserve">Exp.?</t>
  </si>
  <si>
    <t xml:space="preserve">Total</t>
  </si>
  <si>
    <t xml:space="preserve">Car expenses</t>
  </si>
  <si>
    <t xml:space="preserve">Toll across Bay Bridge</t>
  </si>
  <si>
    <t xml:space="preserve">MD DoT</t>
  </si>
  <si>
    <t xml:space="preserve">EZPass</t>
  </si>
  <si>
    <t xml:space="preserve">Eastern Shore job</t>
  </si>
  <si>
    <t xml:space="preserve">Parking at Lyric Opera</t>
  </si>
  <si>
    <t xml:space="preserve">Opera House</t>
  </si>
  <si>
    <t xml:space="preserve">cash</t>
  </si>
  <si>
    <t xml:space="preserve">Lion King </t>
  </si>
  <si>
    <t xml:space="preserve">Mileage </t>
  </si>
  <si>
    <t xml:space="preserve">(through 6/30)</t>
  </si>
  <si>
    <t xml:space="preserve">x</t>
  </si>
  <si>
    <t xml:space="preserve">/mi.</t>
  </si>
  <si>
    <t xml:space="preserve">(from 7/1)</t>
  </si>
  <si>
    <t xml:space="preserve">Office expenses</t>
  </si>
  <si>
    <t xml:space="preserve">Folders for student records</t>
  </si>
  <si>
    <t xml:space="preserve">Staples</t>
  </si>
  <si>
    <t xml:space="preserve">Visa</t>
  </si>
  <si>
    <t xml:space="preserve">Postage for FEB invoices</t>
  </si>
  <si>
    <t xml:space="preserve">USPS</t>
  </si>
  <si>
    <t xml:space="preserve">AmEx</t>
  </si>
  <si>
    <t xml:space="preserve">Postage for taxes</t>
  </si>
  <si>
    <t xml:space="preserve">Yes</t>
  </si>
  <si>
    <t xml:space="preserve">IRS </t>
  </si>
  <si>
    <t xml:space="preserve">MD</t>
  </si>
  <si>
    <t xml:space="preserve">Repairs and Maintenance</t>
  </si>
  <si>
    <t xml:space="preserve">Bow rehair</t>
  </si>
  <si>
    <t xml:space="preserve">Potter’s</t>
  </si>
  <si>
    <t xml:space="preserve">Sound post adjustment</t>
  </si>
  <si>
    <t xml:space="preserve">Roberts</t>
  </si>
  <si>
    <r>
      <rPr>
        <b val="true"/>
        <sz val="14"/>
        <rFont val="Times New Roman"/>
        <family val="1"/>
        <charset val="1"/>
      </rPr>
      <t xml:space="preserve">Supplies </t>
    </r>
    <r>
      <rPr>
        <b val="true"/>
        <sz val="12"/>
        <rFont val="Times New Roman"/>
        <family val="1"/>
        <charset val="1"/>
      </rPr>
      <t xml:space="preserve">(consumable, wear out within 1 year or less)</t>
    </r>
  </si>
  <si>
    <t xml:space="preserve">Violin Strings (set of 4)</t>
  </si>
  <si>
    <t xml:space="preserve">Licenses</t>
  </si>
  <si>
    <t xml:space="preserve">Insurances (other than health)</t>
  </si>
  <si>
    <t xml:space="preserve">Liability insurance</t>
  </si>
  <si>
    <t xml:space="preserve">Geico</t>
  </si>
  <si>
    <t xml:space="preserve">6/22 → 5/23</t>
  </si>
  <si>
    <t xml:space="preserve">Legal / Professional fees</t>
  </si>
  <si>
    <t xml:space="preserve">Travel expenses</t>
  </si>
  <si>
    <t xml:space="preserve">Flight BWI ↔ PIT</t>
  </si>
  <si>
    <t xml:space="preserve">Southwest</t>
  </si>
  <si>
    <t xml:space="preserve">MC</t>
  </si>
  <si>
    <t xml:space="preserve">Pittsburgh ballet audition 5/12 → 5/14</t>
  </si>
  <si>
    <t xml:space="preserve">Home Stay in Pittsburgh</t>
  </si>
  <si>
    <t xml:space="preserve">AirBnB</t>
  </si>
  <si>
    <t xml:space="preserve">Uber ride to audition</t>
  </si>
  <si>
    <t xml:space="preserve">Uber</t>
  </si>
  <si>
    <t xml:space="preserve">Uber ride to homestay</t>
  </si>
  <si>
    <t xml:space="preserve">Other (non-meal) Expenses</t>
  </si>
  <si>
    <t xml:space="preserve">Zoom subscription</t>
  </si>
  <si>
    <t xml:space="preserve">Zoom</t>
  </si>
  <si>
    <t xml:space="preserve">Annual union  dues</t>
  </si>
  <si>
    <t xml:space="preserve">AFM Local 40-543</t>
  </si>
  <si>
    <t xml:space="preserve">check</t>
  </si>
  <si>
    <t xml:space="preserve">Dry cleaning of concert attire</t>
  </si>
  <si>
    <t xml:space="preserve">ABC Cleaners</t>
  </si>
  <si>
    <t xml:space="preserve">Meal expenses</t>
  </si>
  <si>
    <t xml:space="preserve">Location of hotel:</t>
  </si>
  <si>
    <t xml:space="preserve">McCandles, PA</t>
  </si>
  <si>
    <t xml:space="preserve">Departure Date:</t>
  </si>
  <si>
    <t xml:space="preserve">Return Date:</t>
  </si>
  <si>
    <t xml:space="preserve">Philadelphia, PA</t>
  </si>
  <si>
    <t xml:space="preserve">Orchestra X gig in Philly</t>
  </si>
  <si>
    <t xml:space="preserve">Total Expenses </t>
  </si>
  <si>
    <t xml:space="preserve">Home Office Expenses</t>
  </si>
  <si>
    <t xml:space="preserve">**include entire amounts – do not prorate</t>
  </si>
  <si>
    <t xml:space="preserve">Full-Year Amounts</t>
  </si>
  <si>
    <t xml:space="preserve">Rent / Mortgage interest</t>
  </si>
  <si>
    <t xml:space="preserve">Landlord</t>
  </si>
  <si>
    <t xml:space="preserve">Property Taxes</t>
  </si>
  <si>
    <t xml:space="preserve">Montgomery County</t>
  </si>
  <si>
    <t xml:space="preserve">HOA / Condo fees</t>
  </si>
  <si>
    <t xml:space="preserve">Brightview commons</t>
  </si>
  <si>
    <t xml:space="preserve">Insurance</t>
  </si>
  <si>
    <t xml:space="preserve">Nationwide</t>
  </si>
  <si>
    <t xml:space="preserve">Electric</t>
  </si>
  <si>
    <t xml:space="preserve">Pepco</t>
  </si>
  <si>
    <t xml:space="preserve">Natural gas</t>
  </si>
  <si>
    <t xml:space="preserve">Washington gas</t>
  </si>
  <si>
    <t xml:space="preserve">Water / Sewer</t>
  </si>
  <si>
    <t xml:space="preserve">WWSC</t>
  </si>
  <si>
    <t xml:space="preserve">Internet</t>
  </si>
  <si>
    <t xml:space="preserve">Comcast</t>
  </si>
  <si>
    <t xml:space="preserve">Equipment</t>
  </si>
  <si>
    <t xml:space="preserve">Item</t>
  </si>
  <si>
    <t xml:space="preserve">Original </t>
  </si>
  <si>
    <t xml:space="preserve">Biz</t>
  </si>
  <si>
    <t xml:space="preserve">Depreciable</t>
  </si>
  <si>
    <t xml:space="preserve">Method /</t>
  </si>
  <si>
    <t xml:space="preserve">Recovery</t>
  </si>
  <si>
    <t xml:space="preserve">Past</t>
  </si>
  <si>
    <t xml:space="preserve">in Service</t>
  </si>
  <si>
    <t xml:space="preserve">Description</t>
  </si>
  <si>
    <t xml:space="preserve">Cost</t>
  </si>
  <si>
    <t xml:space="preserve">Use %</t>
  </si>
  <si>
    <t xml:space="preserve">Basis</t>
  </si>
  <si>
    <t xml:space="preserve">Convention</t>
  </si>
  <si>
    <t xml:space="preserve">Period</t>
  </si>
  <si>
    <t xml:space="preserve">Depreciation</t>
  </si>
  <si>
    <t xml:space="preserve">Rate</t>
  </si>
  <si>
    <t xml:space="preserve">Deduction</t>
  </si>
  <si>
    <t xml:space="preserve">Laptop: Asus (Federal)</t>
  </si>
  <si>
    <t xml:space="preserve">100% Bonus Dep. in 2020</t>
  </si>
  <si>
    <t xml:space="preserve">n/a</t>
  </si>
  <si>
    <t xml:space="preserve">Laptop: Asus (State)</t>
  </si>
  <si>
    <t xml:space="preserve">SL/HY</t>
  </si>
  <si>
    <t xml:space="preserve">GDS/5  (A-8)</t>
  </si>
  <si>
    <t xml:space="preserve">Oboe: Loree Royal XR71</t>
  </si>
  <si>
    <t xml:space="preserve">200DB/MQ</t>
  </si>
  <si>
    <t xml:space="preserve">GDS/7  (A-5)</t>
  </si>
  <si>
    <t xml:space="preserve">Stereo:  Sony</t>
  </si>
  <si>
    <t xml:space="preserve">Section 179 Election in 2021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</si>
</sst>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"/>
    <numFmt numFmtId="166" formatCode="[$$-409]#,##0.00;[RED]\-[$$-409]#,##0.00"/>
    <numFmt numFmtId="167" formatCode="#,##0.0"/>
    <numFmt numFmtId="168" formatCode="#,##0"/>
    <numFmt numFmtId="169" formatCode="0.0000"/>
    <numFmt numFmtId="170" formatCode="0.000%"/>
    <numFmt numFmtId="171" formatCode="mm\-dd"/>
    <numFmt numFmtId="172" formatCode="mm/dd/yy"/>
    <numFmt numFmtId="173" formatCode="0%"/>
  </numFmts>
  <fonts count="6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Palatino Linotype"/>
      <family val="1"/>
      <charset val="1"/>
    </font>
    <font>
      <b val="true"/>
      <sz val="28"/>
      <name val="Arial Black"/>
      <family val="2"/>
      <charset val="1"/>
    </font>
    <font>
      <sz val="28"/>
      <name val="Palatino Linotype"/>
      <family val="1"/>
      <charset val="1"/>
    </font>
    <font>
      <b val="true"/>
      <sz val="8"/>
      <name val="Palatino Linotype"/>
      <family val="1"/>
      <charset val="1"/>
    </font>
    <font>
      <sz val="8"/>
      <name val="Palatino Linotype"/>
      <family val="1"/>
      <charset val="1"/>
    </font>
    <font>
      <b val="true"/>
      <u val="single"/>
      <sz val="16"/>
      <name val="Palatino Linotype"/>
      <family val="1"/>
      <charset val="1"/>
    </font>
    <font>
      <b val="true"/>
      <u val="single"/>
      <sz val="13"/>
      <name val="Palatino Linotype"/>
      <family val="1"/>
      <charset val="1"/>
    </font>
    <font>
      <b val="true"/>
      <sz val="12"/>
      <name val="Palatino Linotype"/>
      <family val="1"/>
      <charset val="1"/>
    </font>
    <font>
      <sz val="12"/>
      <name val="Palatino Linotype"/>
      <family val="1"/>
      <charset val="1"/>
    </font>
    <font>
      <b val="true"/>
      <sz val="10"/>
      <name val="Palatino Linotype"/>
      <family val="1"/>
      <charset val="1"/>
    </font>
    <font>
      <sz val="11"/>
      <name val="Palatino Linotype"/>
      <family val="1"/>
      <charset val="1"/>
    </font>
    <font>
      <b val="true"/>
      <u val="single"/>
      <sz val="6"/>
      <name val="Palatino Linotype"/>
      <family val="1"/>
      <charset val="1"/>
    </font>
    <font>
      <u val="single"/>
      <sz val="6"/>
      <name val="Palatino Linotype"/>
      <family val="1"/>
      <charset val="1"/>
    </font>
    <font>
      <sz val="13"/>
      <name val="Palatino Linotype"/>
      <family val="1"/>
      <charset val="1"/>
    </font>
    <font>
      <b val="true"/>
      <sz val="16"/>
      <name val="Palatino Linotype"/>
      <family val="1"/>
      <charset val="1"/>
    </font>
    <font>
      <b val="true"/>
      <sz val="13"/>
      <name val="Palatino Linotype"/>
      <family val="1"/>
      <charset val="1"/>
    </font>
    <font>
      <b val="true"/>
      <sz val="14"/>
      <name val="Palatino Linotype"/>
      <family val="1"/>
      <charset val="1"/>
    </font>
    <font>
      <sz val="12"/>
      <name val="Times New Roman"/>
      <family val="1"/>
      <charset val="1"/>
    </font>
    <font>
      <sz val="32"/>
      <name val="Arial Black"/>
      <family val="2"/>
      <charset val="1"/>
    </font>
    <font>
      <sz val="10"/>
      <name val="Arial Black"/>
      <family val="2"/>
      <charset val="1"/>
    </font>
    <font>
      <sz val="10"/>
      <name val="Times New Roman"/>
      <family val="1"/>
      <charset val="1"/>
    </font>
    <font>
      <sz val="12"/>
      <name val="Arial Black"/>
      <family val="2"/>
      <charset val="1"/>
    </font>
    <font>
      <b val="true"/>
      <sz val="12"/>
      <name val="Arial Black"/>
      <family val="2"/>
      <charset val="1"/>
    </font>
    <font>
      <sz val="14"/>
      <name val="Arial Black"/>
      <family val="2"/>
      <charset val="1"/>
    </font>
    <font>
      <b val="true"/>
      <sz val="14"/>
      <name val="Arial Black"/>
      <family val="2"/>
      <charset val="1"/>
    </font>
    <font>
      <u val="single"/>
      <sz val="14"/>
      <name val="Arial Black"/>
      <family val="2"/>
      <charset val="1"/>
    </font>
    <font>
      <u val="single"/>
      <sz val="14"/>
      <name val="Times New Roman"/>
      <family val="1"/>
      <charset val="1"/>
    </font>
    <font>
      <u val="single"/>
      <sz val="8"/>
      <name val="Arial Black"/>
      <family val="2"/>
      <charset val="1"/>
    </font>
    <font>
      <b val="true"/>
      <u val="single"/>
      <sz val="14"/>
      <name val="Arial Black"/>
      <family val="2"/>
      <charset val="1"/>
    </font>
    <font>
      <u val="single"/>
      <sz val="12"/>
      <name val="Times New Roman"/>
      <family val="1"/>
      <charset val="1"/>
    </font>
    <font>
      <sz val="6"/>
      <name val="Times New Roman"/>
      <family val="1"/>
      <charset val="1"/>
    </font>
    <font>
      <b val="true"/>
      <sz val="6"/>
      <name val="Times New Roman"/>
      <family val="1"/>
      <charset val="1"/>
    </font>
    <font>
      <b val="true"/>
      <sz val="14"/>
      <name val="Times New Roman"/>
      <family val="1"/>
      <charset val="1"/>
    </font>
    <font>
      <sz val="14"/>
      <name val="Times New Roman"/>
      <family val="1"/>
      <charset val="1"/>
    </font>
    <font>
      <sz val="8"/>
      <name val="Times New Roman"/>
      <family val="1"/>
      <charset val="1"/>
    </font>
    <font>
      <b val="true"/>
      <sz val="10"/>
      <name val="Times New Roman"/>
      <family val="1"/>
      <charset val="1"/>
    </font>
    <font>
      <u val="single"/>
      <sz val="10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b val="true"/>
      <sz val="18"/>
      <name val="Arial Black"/>
      <family val="2"/>
      <charset val="1"/>
    </font>
    <font>
      <sz val="18"/>
      <name val="Times New Roman"/>
      <family val="1"/>
      <charset val="1"/>
    </font>
    <font>
      <b val="true"/>
      <sz val="14"/>
      <color rgb="FF000000"/>
      <name val="Arial Black"/>
      <family val="2"/>
      <charset val="1"/>
    </font>
    <font>
      <b val="true"/>
      <u val="single"/>
      <sz val="14"/>
      <name val="Times New Roman"/>
      <family val="1"/>
      <charset val="1"/>
    </font>
    <font>
      <b val="true"/>
      <u val="single"/>
      <sz val="16"/>
      <name val="Times New Roman"/>
      <family val="1"/>
      <charset val="1"/>
    </font>
    <font>
      <b val="true"/>
      <i val="true"/>
      <u val="singl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i val="true"/>
      <sz val="12"/>
      <name val="Arial"/>
      <family val="2"/>
      <charset val="1"/>
    </font>
    <font>
      <i val="true"/>
      <u val="single"/>
      <sz val="12"/>
      <name val="Arial Black"/>
      <family val="2"/>
      <charset val="1"/>
    </font>
    <font>
      <sz val="24"/>
      <name val="Arial Black"/>
      <family val="2"/>
      <charset val="1"/>
    </font>
    <font>
      <u val="single"/>
      <sz val="10"/>
      <name val="Arial Black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DCE6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2A6099"/>
        <bgColor rgb="FF666699"/>
      </patternFill>
    </fill>
    <fill>
      <patternFill patternType="solid">
        <fgColor rgb="FFFFFF00"/>
        <bgColor rgb="FFFFFF00"/>
      </patternFill>
    </fill>
    <fill>
      <patternFill patternType="solid">
        <fgColor rgb="FFDEDCE6"/>
        <bgColor rgb="FFDDDDDD"/>
      </patternFill>
    </fill>
    <fill>
      <patternFill patternType="solid">
        <fgColor rgb="FFB4C7DC"/>
        <bgColor rgb="FF99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ck"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9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9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9" fillId="1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2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31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3" fillId="11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3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3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3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4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8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36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36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1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0" fillId="11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6" fillId="11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6" fillId="11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6" fillId="11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6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6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5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1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4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3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6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54" fillId="0" borderId="0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73" fontId="3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3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5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5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3" fontId="35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6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6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3" fontId="66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DC"/>
      <rgbColor rgb="FF808080"/>
      <rgbColor rgb="FF9999FF"/>
      <rgbColor rgb="FF993366"/>
      <rgbColor rgb="FFFFFFCC"/>
      <rgbColor rgb="FFDDDDDD"/>
      <rgbColor rgb="FF660066"/>
      <rgbColor rgb="FFFF8080"/>
      <rgbColor rgb="FF2A6099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7" activeCellId="0" sqref="E187"/>
    </sheetView>
  </sheetViews>
  <sheetFormatPr defaultColWidth="8.390625" defaultRowHeight="12.8" zeroHeight="false" outlineLevelRow="0" outlineLevelCol="0"/>
  <cols>
    <col collapsed="false" customWidth="true" hidden="false" outlineLevel="0" max="1" min="1" style="1" width="6.04"/>
    <col collapsed="false" customWidth="true" hidden="false" outlineLevel="0" max="2" min="2" style="1" width="3.96"/>
    <col collapsed="false" customWidth="true" hidden="false" outlineLevel="0" max="3" min="3" style="1" width="3.25"/>
    <col collapsed="false" customWidth="true" hidden="false" outlineLevel="0" max="4" min="4" style="1" width="11.57"/>
    <col collapsed="false" customWidth="true" hidden="false" outlineLevel="0" max="5" min="5" style="1" width="5.81"/>
    <col collapsed="false" customWidth="true" hidden="false" outlineLevel="0" max="6" min="6" style="1" width="7.8"/>
    <col collapsed="false" customWidth="true" hidden="false" outlineLevel="0" max="7" min="7" style="1" width="5.11"/>
    <col collapsed="false" customWidth="true" hidden="false" outlineLevel="0" max="8" min="8" style="1" width="3.37"/>
    <col collapsed="false" customWidth="true" hidden="false" outlineLevel="0" max="9" min="9" style="1" width="12.03"/>
    <col collapsed="false" customWidth="true" hidden="false" outlineLevel="0" max="10" min="10" style="1" width="5.25"/>
    <col collapsed="false" customWidth="true" hidden="false" outlineLevel="0" max="11" min="11" style="1" width="11.61"/>
    <col collapsed="false" customWidth="true" hidden="false" outlineLevel="0" max="12" min="12" style="1" width="7.07"/>
    <col collapsed="false" customWidth="true" hidden="false" outlineLevel="0" max="13" min="13" style="1" width="2.63"/>
    <col collapsed="false" customWidth="true" hidden="false" outlineLevel="0" max="14" min="14" style="1" width="6.81"/>
    <col collapsed="false" customWidth="true" hidden="false" outlineLevel="0" max="15" min="15" style="1" width="2.09"/>
    <col collapsed="false" customWidth="true" hidden="false" outlineLevel="0" max="1025" min="16" style="1" width="11.57"/>
  </cols>
  <sheetData>
    <row r="1" s="3" customFormat="true" ht="33.8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4"/>
      <c r="B2" s="5"/>
      <c r="C2" s="6"/>
      <c r="D2" s="6"/>
      <c r="E2" s="6"/>
      <c r="F2" s="6"/>
      <c r="G2" s="6"/>
      <c r="H2" s="6"/>
      <c r="I2" s="6"/>
      <c r="J2" s="7"/>
      <c r="K2" s="8"/>
      <c r="L2" s="9"/>
      <c r="M2" s="10"/>
      <c r="N2" s="6"/>
    </row>
    <row r="3" customFormat="false" ht="19.7" hidden="false" customHeight="false" outlineLevel="0" collapsed="false">
      <c r="A3" s="11" t="s">
        <v>1</v>
      </c>
      <c r="B3" s="11"/>
      <c r="C3" s="12"/>
      <c r="E3" s="13"/>
      <c r="F3" s="14" t="s">
        <v>2</v>
      </c>
      <c r="G3" s="13"/>
      <c r="H3" s="13"/>
      <c r="I3" s="14"/>
      <c r="J3" s="15"/>
      <c r="K3" s="16"/>
      <c r="L3" s="17" t="s">
        <v>3</v>
      </c>
      <c r="M3" s="16"/>
      <c r="N3" s="18" t="s">
        <v>4</v>
      </c>
      <c r="P3" s="19" t="s">
        <v>5</v>
      </c>
    </row>
    <row r="4" customFormat="false" ht="7.9" hidden="false" customHeight="true" outlineLevel="0" collapsed="false">
      <c r="A4" s="4"/>
      <c r="B4" s="20"/>
      <c r="J4" s="21"/>
      <c r="K4" s="22"/>
      <c r="L4" s="23"/>
      <c r="M4" s="24"/>
    </row>
    <row r="5" customFormat="false" ht="15" hidden="false" customHeight="false" outlineLevel="0" collapsed="false">
      <c r="A5" s="25" t="s">
        <v>6</v>
      </c>
      <c r="B5" s="20" t="n">
        <v>22</v>
      </c>
      <c r="D5" s="1" t="s">
        <v>7</v>
      </c>
      <c r="J5" s="21"/>
      <c r="K5" s="22"/>
      <c r="L5" s="23" t="n">
        <v>6.7</v>
      </c>
      <c r="M5" s="24"/>
      <c r="N5" s="26" t="s">
        <v>8</v>
      </c>
      <c r="P5" s="1" t="s">
        <v>9</v>
      </c>
    </row>
    <row r="6" customFormat="false" ht="15" hidden="false" customHeight="false" outlineLevel="0" collapsed="false">
      <c r="A6" s="27"/>
      <c r="B6" s="20"/>
      <c r="J6" s="21"/>
      <c r="K6" s="22"/>
      <c r="L6" s="23"/>
      <c r="M6" s="24"/>
      <c r="N6" s="20"/>
    </row>
    <row r="7" customFormat="false" ht="15" hidden="false" customHeight="false" outlineLevel="0" collapsed="false">
      <c r="A7" s="27"/>
      <c r="B7" s="20"/>
      <c r="J7" s="21"/>
      <c r="K7" s="22"/>
      <c r="L7" s="23"/>
      <c r="M7" s="24"/>
      <c r="N7" s="26"/>
    </row>
    <row r="8" customFormat="false" ht="15" hidden="false" customHeight="false" outlineLevel="0" collapsed="false">
      <c r="A8" s="27"/>
      <c r="B8" s="20"/>
      <c r="J8" s="21"/>
      <c r="K8" s="22"/>
      <c r="L8" s="23"/>
      <c r="M8" s="24"/>
      <c r="N8" s="12"/>
    </row>
    <row r="9" customFormat="false" ht="15" hidden="false" customHeight="false" outlineLevel="0" collapsed="false">
      <c r="A9" s="27"/>
      <c r="B9" s="20"/>
      <c r="J9" s="21"/>
      <c r="K9" s="22"/>
      <c r="L9" s="23"/>
      <c r="M9" s="24"/>
      <c r="N9" s="12"/>
    </row>
    <row r="10" customFormat="false" ht="15" hidden="false" customHeight="false" outlineLevel="0" collapsed="false">
      <c r="A10" s="27"/>
      <c r="B10" s="20"/>
      <c r="J10" s="21"/>
      <c r="K10" s="28"/>
      <c r="L10" s="23"/>
      <c r="M10" s="24"/>
      <c r="N10" s="20"/>
    </row>
    <row r="11" customFormat="false" ht="15" hidden="false" customHeight="false" outlineLevel="0" collapsed="false">
      <c r="A11" s="27"/>
      <c r="B11" s="20"/>
      <c r="J11" s="21"/>
      <c r="K11" s="28"/>
      <c r="L11" s="23"/>
      <c r="M11" s="24"/>
      <c r="N11" s="26"/>
    </row>
    <row r="12" customFormat="false" ht="15" hidden="false" customHeight="false" outlineLevel="0" collapsed="false">
      <c r="A12" s="27"/>
      <c r="B12" s="20"/>
      <c r="J12" s="21"/>
      <c r="K12" s="28"/>
      <c r="L12" s="23"/>
      <c r="M12" s="24"/>
      <c r="N12" s="12"/>
    </row>
    <row r="13" customFormat="false" ht="15" hidden="false" customHeight="false" outlineLevel="0" collapsed="false">
      <c r="A13" s="27"/>
      <c r="B13" s="20"/>
      <c r="J13" s="21"/>
      <c r="K13" s="28"/>
      <c r="L13" s="23"/>
      <c r="M13" s="24"/>
      <c r="N13" s="26"/>
    </row>
    <row r="14" customFormat="false" ht="15" hidden="false" customHeight="false" outlineLevel="0" collapsed="false">
      <c r="A14" s="27"/>
      <c r="B14" s="20"/>
      <c r="J14" s="21"/>
      <c r="K14" s="28"/>
      <c r="L14" s="23"/>
      <c r="M14" s="24"/>
      <c r="N14" s="26"/>
    </row>
    <row r="15" customFormat="false" ht="15" hidden="false" customHeight="false" outlineLevel="0" collapsed="false">
      <c r="A15" s="27"/>
      <c r="B15" s="20"/>
      <c r="J15" s="21"/>
      <c r="K15" s="28"/>
      <c r="L15" s="23"/>
      <c r="M15" s="24"/>
      <c r="N15" s="26"/>
    </row>
    <row r="16" customFormat="false" ht="15" hidden="false" customHeight="false" outlineLevel="0" collapsed="false">
      <c r="A16" s="27"/>
      <c r="B16" s="20"/>
      <c r="J16" s="21"/>
      <c r="K16" s="28"/>
      <c r="L16" s="23"/>
      <c r="M16" s="24"/>
      <c r="N16" s="20"/>
    </row>
    <row r="17" customFormat="false" ht="15" hidden="false" customHeight="false" outlineLevel="0" collapsed="false">
      <c r="A17" s="25" t="s">
        <v>10</v>
      </c>
      <c r="B17" s="20" t="n">
        <v>5</v>
      </c>
      <c r="D17" s="1" t="s">
        <v>11</v>
      </c>
      <c r="J17" s="21"/>
      <c r="K17" s="28"/>
      <c r="L17" s="23" t="n">
        <v>113.1</v>
      </c>
      <c r="M17" s="24"/>
      <c r="N17" s="26" t="s">
        <v>8</v>
      </c>
    </row>
    <row r="18" customFormat="false" ht="15" hidden="false" customHeight="false" outlineLevel="0" collapsed="false">
      <c r="A18" s="27"/>
      <c r="B18" s="20"/>
      <c r="J18" s="21"/>
      <c r="K18" s="28"/>
      <c r="L18" s="23"/>
      <c r="M18" s="24"/>
      <c r="N18" s="26"/>
    </row>
    <row r="19" customFormat="false" ht="15" hidden="false" customHeight="false" outlineLevel="0" collapsed="false">
      <c r="A19" s="27"/>
      <c r="B19" s="20"/>
      <c r="J19" s="21"/>
      <c r="K19" s="28"/>
      <c r="L19" s="23"/>
      <c r="M19" s="24"/>
      <c r="N19" s="26"/>
    </row>
    <row r="20" customFormat="false" ht="15" hidden="false" customHeight="false" outlineLevel="0" collapsed="false">
      <c r="A20" s="27"/>
      <c r="B20" s="20"/>
      <c r="J20" s="21"/>
      <c r="K20" s="28"/>
      <c r="L20" s="23"/>
      <c r="M20" s="24"/>
      <c r="N20" s="26"/>
    </row>
    <row r="21" customFormat="false" ht="15" hidden="false" customHeight="false" outlineLevel="0" collapsed="false">
      <c r="A21" s="27"/>
      <c r="B21" s="20"/>
      <c r="J21" s="21"/>
      <c r="K21" s="28"/>
      <c r="L21" s="23"/>
      <c r="M21" s="24"/>
      <c r="N21" s="26"/>
    </row>
    <row r="22" customFormat="false" ht="15" hidden="false" customHeight="false" outlineLevel="0" collapsed="false">
      <c r="A22" s="27"/>
      <c r="B22" s="20"/>
      <c r="J22" s="21"/>
      <c r="K22" s="28"/>
      <c r="L22" s="23"/>
      <c r="M22" s="24"/>
      <c r="N22" s="26"/>
    </row>
    <row r="23" customFormat="false" ht="15" hidden="false" customHeight="false" outlineLevel="0" collapsed="false">
      <c r="A23" s="27"/>
      <c r="B23" s="20"/>
      <c r="J23" s="21"/>
      <c r="K23" s="28"/>
      <c r="L23" s="23"/>
      <c r="M23" s="24"/>
      <c r="N23" s="26"/>
    </row>
    <row r="24" customFormat="false" ht="15" hidden="false" customHeight="false" outlineLevel="0" collapsed="false">
      <c r="A24" s="27"/>
      <c r="B24" s="20"/>
      <c r="J24" s="21"/>
      <c r="K24" s="28"/>
      <c r="L24" s="23"/>
      <c r="M24" s="24"/>
      <c r="N24" s="26"/>
    </row>
    <row r="25" customFormat="false" ht="15" hidden="false" customHeight="false" outlineLevel="0" collapsed="false">
      <c r="A25" s="27"/>
      <c r="B25" s="20"/>
      <c r="J25" s="21"/>
      <c r="K25" s="28"/>
      <c r="L25" s="23"/>
      <c r="M25" s="24"/>
      <c r="N25" s="26"/>
    </row>
    <row r="26" customFormat="false" ht="15" hidden="false" customHeight="false" outlineLevel="0" collapsed="false">
      <c r="A26" s="27"/>
      <c r="B26" s="20"/>
      <c r="J26" s="21"/>
      <c r="K26" s="28"/>
      <c r="L26" s="23"/>
      <c r="M26" s="24"/>
      <c r="N26" s="26"/>
    </row>
    <row r="27" customFormat="false" ht="15" hidden="false" customHeight="false" outlineLevel="0" collapsed="false">
      <c r="A27" s="27"/>
      <c r="B27" s="20"/>
      <c r="J27" s="21"/>
      <c r="K27" s="28"/>
      <c r="L27" s="23"/>
      <c r="M27" s="24"/>
      <c r="N27" s="26"/>
    </row>
    <row r="28" customFormat="false" ht="15" hidden="false" customHeight="false" outlineLevel="0" collapsed="false">
      <c r="A28" s="27"/>
      <c r="B28" s="20"/>
      <c r="J28" s="21"/>
      <c r="K28" s="28"/>
      <c r="L28" s="23"/>
      <c r="M28" s="24"/>
      <c r="N28" s="26"/>
    </row>
    <row r="29" customFormat="false" ht="15" hidden="false" customHeight="false" outlineLevel="0" collapsed="false">
      <c r="A29" s="27"/>
      <c r="B29" s="20"/>
      <c r="J29" s="21"/>
      <c r="K29" s="28"/>
      <c r="L29" s="23"/>
      <c r="M29" s="24"/>
      <c r="N29" s="26"/>
    </row>
    <row r="30" customFormat="false" ht="15" hidden="false" customHeight="false" outlineLevel="0" collapsed="false">
      <c r="A30" s="27"/>
      <c r="B30" s="20"/>
      <c r="J30" s="21"/>
      <c r="K30" s="28"/>
      <c r="L30" s="23"/>
      <c r="M30" s="24"/>
      <c r="N30" s="26"/>
    </row>
    <row r="31" customFormat="false" ht="15" hidden="false" customHeight="false" outlineLevel="0" collapsed="false">
      <c r="A31" s="29"/>
      <c r="B31" s="20"/>
      <c r="J31" s="21"/>
      <c r="K31" s="28"/>
      <c r="L31" s="23"/>
      <c r="M31" s="24"/>
      <c r="N31" s="26"/>
    </row>
    <row r="32" customFormat="false" ht="15" hidden="false" customHeight="false" outlineLevel="0" collapsed="false">
      <c r="A32" s="29" t="s">
        <v>12</v>
      </c>
      <c r="B32" s="20"/>
      <c r="J32" s="21"/>
      <c r="K32" s="28"/>
      <c r="L32" s="23"/>
      <c r="M32" s="24"/>
      <c r="N32" s="26"/>
    </row>
    <row r="33" customFormat="false" ht="15" hidden="false" customHeight="false" outlineLevel="0" collapsed="false">
      <c r="A33" s="27"/>
      <c r="B33" s="20"/>
      <c r="J33" s="21"/>
      <c r="K33" s="28"/>
      <c r="L33" s="23"/>
      <c r="M33" s="24"/>
      <c r="N33" s="26"/>
    </row>
    <row r="34" customFormat="false" ht="15" hidden="false" customHeight="false" outlineLevel="0" collapsed="false">
      <c r="A34" s="27"/>
      <c r="B34" s="20"/>
      <c r="J34" s="21"/>
      <c r="K34" s="28"/>
      <c r="L34" s="23"/>
      <c r="M34" s="24"/>
      <c r="N34" s="26"/>
    </row>
    <row r="35" customFormat="false" ht="15" hidden="false" customHeight="false" outlineLevel="0" collapsed="false">
      <c r="A35" s="27"/>
      <c r="B35" s="20"/>
      <c r="J35" s="21"/>
      <c r="K35" s="28"/>
      <c r="L35" s="23"/>
      <c r="M35" s="24"/>
      <c r="N35" s="26"/>
    </row>
    <row r="36" customFormat="false" ht="15" hidden="false" customHeight="false" outlineLevel="0" collapsed="false">
      <c r="A36" s="27"/>
      <c r="B36" s="20"/>
      <c r="J36" s="21"/>
      <c r="K36" s="28"/>
      <c r="L36" s="23"/>
      <c r="M36" s="24"/>
      <c r="N36" s="26"/>
    </row>
    <row r="37" customFormat="false" ht="15" hidden="false" customHeight="false" outlineLevel="0" collapsed="false">
      <c r="A37" s="27"/>
      <c r="B37" s="20"/>
      <c r="J37" s="21"/>
      <c r="K37" s="28"/>
      <c r="L37" s="23"/>
      <c r="M37" s="24"/>
      <c r="N37" s="26"/>
    </row>
    <row r="38" customFormat="false" ht="15" hidden="false" customHeight="false" outlineLevel="0" collapsed="false">
      <c r="A38" s="27"/>
      <c r="B38" s="20"/>
      <c r="J38" s="21"/>
      <c r="K38" s="28"/>
      <c r="L38" s="23"/>
      <c r="M38" s="24"/>
      <c r="N38" s="26"/>
    </row>
    <row r="39" customFormat="false" ht="15" hidden="false" customHeight="false" outlineLevel="0" collapsed="false">
      <c r="A39" s="27"/>
      <c r="B39" s="20"/>
      <c r="J39" s="21"/>
      <c r="K39" s="28"/>
      <c r="L39" s="23"/>
      <c r="M39" s="24"/>
      <c r="N39" s="26"/>
    </row>
    <row r="40" customFormat="false" ht="15" hidden="false" customHeight="false" outlineLevel="0" collapsed="false">
      <c r="A40" s="27"/>
      <c r="B40" s="20"/>
      <c r="J40" s="21"/>
      <c r="K40" s="28"/>
      <c r="L40" s="23"/>
      <c r="M40" s="24"/>
      <c r="N40" s="26"/>
    </row>
    <row r="41" customFormat="false" ht="15" hidden="false" customHeight="false" outlineLevel="0" collapsed="false">
      <c r="A41" s="27"/>
      <c r="B41" s="20"/>
      <c r="J41" s="21"/>
      <c r="K41" s="28"/>
      <c r="L41" s="23"/>
      <c r="M41" s="24"/>
      <c r="N41" s="20"/>
    </row>
    <row r="42" customFormat="false" ht="15" hidden="false" customHeight="false" outlineLevel="0" collapsed="false">
      <c r="A42" s="27"/>
      <c r="B42" s="20"/>
      <c r="J42" s="21"/>
      <c r="K42" s="28"/>
      <c r="L42" s="23"/>
      <c r="M42" s="24"/>
      <c r="N42" s="20"/>
    </row>
    <row r="43" customFormat="false" ht="15" hidden="false" customHeight="false" outlineLevel="0" collapsed="false">
      <c r="A43" s="27"/>
      <c r="B43" s="20"/>
      <c r="J43" s="21"/>
      <c r="K43" s="28"/>
      <c r="L43" s="23"/>
      <c r="M43" s="24"/>
      <c r="N43" s="12"/>
    </row>
    <row r="44" customFormat="false" ht="15" hidden="false" customHeight="false" outlineLevel="0" collapsed="false">
      <c r="A44" s="27"/>
      <c r="B44" s="20"/>
      <c r="J44" s="21"/>
      <c r="K44" s="28"/>
      <c r="L44" s="23"/>
      <c r="M44" s="24"/>
      <c r="N44" s="26"/>
    </row>
    <row r="45" customFormat="false" ht="15" hidden="false" customHeight="false" outlineLevel="0" collapsed="false">
      <c r="A45" s="27"/>
      <c r="B45" s="20"/>
      <c r="J45" s="21"/>
      <c r="K45" s="28"/>
      <c r="L45" s="23"/>
      <c r="M45" s="24"/>
      <c r="N45" s="20"/>
    </row>
    <row r="46" customFormat="false" ht="15" hidden="false" customHeight="false" outlineLevel="0" collapsed="false">
      <c r="A46" s="27"/>
      <c r="B46" s="20"/>
      <c r="J46" s="21"/>
      <c r="K46" s="28"/>
      <c r="L46" s="23"/>
      <c r="M46" s="24"/>
      <c r="N46" s="12"/>
    </row>
    <row r="47" customFormat="false" ht="15" hidden="false" customHeight="false" outlineLevel="0" collapsed="false">
      <c r="A47" s="30" t="s">
        <v>13</v>
      </c>
      <c r="B47" s="20"/>
      <c r="J47" s="21"/>
      <c r="K47" s="22"/>
      <c r="L47" s="23"/>
      <c r="M47" s="24"/>
      <c r="N47" s="20"/>
    </row>
    <row r="48" customFormat="false" ht="15" hidden="false" customHeight="false" outlineLevel="0" collapsed="false">
      <c r="A48" s="30"/>
      <c r="B48" s="20"/>
      <c r="J48" s="21"/>
      <c r="K48" s="22"/>
      <c r="L48" s="23"/>
      <c r="M48" s="24"/>
      <c r="N48" s="20"/>
    </row>
    <row r="49" customFormat="false" ht="15" hidden="false" customHeight="false" outlineLevel="0" collapsed="false">
      <c r="A49" s="30"/>
      <c r="B49" s="20"/>
      <c r="J49" s="21"/>
      <c r="K49" s="22"/>
      <c r="L49" s="23"/>
      <c r="M49" s="24"/>
      <c r="N49" s="20"/>
    </row>
    <row r="50" customFormat="false" ht="15" hidden="false" customHeight="false" outlineLevel="0" collapsed="false">
      <c r="A50" s="30"/>
      <c r="B50" s="20"/>
      <c r="J50" s="21"/>
      <c r="K50" s="22"/>
      <c r="L50" s="23"/>
      <c r="M50" s="24"/>
      <c r="N50" s="12"/>
    </row>
    <row r="51" customFormat="false" ht="15" hidden="false" customHeight="false" outlineLevel="0" collapsed="false">
      <c r="A51" s="30"/>
      <c r="B51" s="20"/>
      <c r="J51" s="21"/>
      <c r="K51" s="22"/>
      <c r="L51" s="23"/>
      <c r="M51" s="24"/>
      <c r="N51" s="20"/>
    </row>
    <row r="52" customFormat="false" ht="15" hidden="false" customHeight="false" outlineLevel="0" collapsed="false">
      <c r="A52" s="30"/>
      <c r="B52" s="20"/>
      <c r="J52" s="21"/>
      <c r="K52" s="22"/>
      <c r="L52" s="23"/>
      <c r="M52" s="24"/>
      <c r="N52" s="26"/>
    </row>
    <row r="53" customFormat="false" ht="15" hidden="false" customHeight="false" outlineLevel="0" collapsed="false">
      <c r="A53" s="30"/>
      <c r="B53" s="20"/>
      <c r="J53" s="21"/>
      <c r="K53" s="22"/>
      <c r="L53" s="23"/>
      <c r="M53" s="24"/>
      <c r="N53" s="12"/>
    </row>
    <row r="54" customFormat="false" ht="15" hidden="false" customHeight="false" outlineLevel="0" collapsed="false">
      <c r="A54" s="30"/>
      <c r="B54" s="20"/>
      <c r="J54" s="21"/>
      <c r="K54" s="22"/>
      <c r="L54" s="23"/>
      <c r="M54" s="24"/>
      <c r="N54" s="20"/>
    </row>
    <row r="55" customFormat="false" ht="15" hidden="false" customHeight="false" outlineLevel="0" collapsed="false">
      <c r="A55" s="30"/>
      <c r="B55" s="20"/>
      <c r="J55" s="21"/>
      <c r="K55" s="22"/>
      <c r="L55" s="23"/>
      <c r="M55" s="24"/>
      <c r="N55" s="20"/>
    </row>
    <row r="56" customFormat="false" ht="15" hidden="false" customHeight="false" outlineLevel="0" collapsed="false">
      <c r="A56" s="30"/>
      <c r="B56" s="20"/>
      <c r="J56" s="21"/>
      <c r="K56" s="22"/>
      <c r="L56" s="23"/>
      <c r="M56" s="24"/>
      <c r="N56" s="20"/>
    </row>
    <row r="57" customFormat="false" ht="15" hidden="false" customHeight="false" outlineLevel="0" collapsed="false">
      <c r="A57" s="30"/>
      <c r="B57" s="20"/>
      <c r="J57" s="21"/>
      <c r="K57" s="22"/>
      <c r="L57" s="23"/>
      <c r="M57" s="24"/>
      <c r="N57" s="20"/>
    </row>
    <row r="58" customFormat="false" ht="15" hidden="false" customHeight="false" outlineLevel="0" collapsed="false">
      <c r="A58" s="30"/>
      <c r="B58" s="20"/>
      <c r="J58" s="21"/>
      <c r="K58" s="22"/>
      <c r="L58" s="23"/>
      <c r="M58" s="24"/>
      <c r="N58" s="20"/>
    </row>
    <row r="59" customFormat="false" ht="15" hidden="false" customHeight="false" outlineLevel="0" collapsed="false">
      <c r="A59" s="30"/>
      <c r="B59" s="20"/>
      <c r="J59" s="21"/>
      <c r="K59" s="22"/>
      <c r="L59" s="23"/>
      <c r="M59" s="24"/>
      <c r="N59" s="20"/>
    </row>
    <row r="60" customFormat="false" ht="15" hidden="false" customHeight="false" outlineLevel="0" collapsed="false">
      <c r="A60" s="30"/>
      <c r="B60" s="20"/>
      <c r="J60" s="21"/>
      <c r="K60" s="22"/>
      <c r="L60" s="23"/>
      <c r="M60" s="24"/>
      <c r="N60" s="20"/>
    </row>
    <row r="61" customFormat="false" ht="15" hidden="false" customHeight="false" outlineLevel="0" collapsed="false">
      <c r="A61" s="30"/>
      <c r="B61" s="20"/>
      <c r="J61" s="21"/>
      <c r="K61" s="22"/>
      <c r="L61" s="23"/>
      <c r="M61" s="24"/>
      <c r="N61" s="20"/>
    </row>
    <row r="62" customFormat="false" ht="15" hidden="false" customHeight="false" outlineLevel="0" collapsed="false">
      <c r="A62" s="30"/>
      <c r="B62" s="20"/>
      <c r="J62" s="21"/>
      <c r="K62" s="22"/>
      <c r="L62" s="23"/>
      <c r="M62" s="24"/>
      <c r="N62" s="20"/>
    </row>
    <row r="63" customFormat="false" ht="15" hidden="false" customHeight="false" outlineLevel="0" collapsed="false">
      <c r="A63" s="30"/>
      <c r="B63" s="20"/>
      <c r="J63" s="21"/>
      <c r="K63" s="22"/>
      <c r="L63" s="23"/>
      <c r="M63" s="24"/>
      <c r="N63" s="26"/>
    </row>
    <row r="64" customFormat="false" ht="15" hidden="false" customHeight="false" outlineLevel="0" collapsed="false">
      <c r="A64" s="30"/>
      <c r="B64" s="20"/>
      <c r="J64" s="21"/>
      <c r="K64" s="22"/>
      <c r="L64" s="23"/>
      <c r="M64" s="24"/>
      <c r="N64" s="26"/>
    </row>
    <row r="65" customFormat="false" ht="15" hidden="false" customHeight="false" outlineLevel="0" collapsed="false">
      <c r="A65" s="30"/>
      <c r="B65" s="20"/>
      <c r="J65" s="21"/>
      <c r="K65" s="22"/>
      <c r="L65" s="23"/>
      <c r="M65" s="24"/>
      <c r="N65" s="20"/>
    </row>
    <row r="66" customFormat="false" ht="15" hidden="false" customHeight="false" outlineLevel="0" collapsed="false">
      <c r="A66" s="30"/>
      <c r="B66" s="20"/>
      <c r="J66" s="21"/>
      <c r="K66" s="22"/>
      <c r="L66" s="23"/>
      <c r="M66" s="24"/>
      <c r="N66" s="20"/>
    </row>
    <row r="67" customFormat="false" ht="15" hidden="false" customHeight="false" outlineLevel="0" collapsed="false">
      <c r="A67" s="30"/>
      <c r="B67" s="20"/>
      <c r="J67" s="21"/>
      <c r="K67" s="22"/>
      <c r="L67" s="23"/>
      <c r="M67" s="24"/>
      <c r="N67" s="20"/>
    </row>
    <row r="68" customFormat="false" ht="15" hidden="false" customHeight="false" outlineLevel="0" collapsed="false">
      <c r="A68" s="30"/>
      <c r="B68" s="20"/>
      <c r="J68" s="21"/>
      <c r="K68" s="22"/>
      <c r="L68" s="23"/>
      <c r="M68" s="24"/>
      <c r="N68" s="20"/>
    </row>
    <row r="69" customFormat="false" ht="15" hidden="false" customHeight="false" outlineLevel="0" collapsed="false">
      <c r="A69" s="30"/>
      <c r="B69" s="20"/>
      <c r="J69" s="21"/>
      <c r="K69" s="22"/>
      <c r="L69" s="23"/>
      <c r="M69" s="24"/>
      <c r="N69" s="20"/>
    </row>
    <row r="70" customFormat="false" ht="15" hidden="false" customHeight="false" outlineLevel="0" collapsed="false">
      <c r="A70" s="30"/>
      <c r="B70" s="20"/>
      <c r="J70" s="21"/>
      <c r="K70" s="22"/>
      <c r="L70" s="23"/>
      <c r="M70" s="24"/>
      <c r="N70" s="20"/>
    </row>
    <row r="71" customFormat="false" ht="15" hidden="false" customHeight="false" outlineLevel="0" collapsed="false">
      <c r="A71" s="30"/>
      <c r="B71" s="20"/>
      <c r="J71" s="21"/>
      <c r="K71" s="22"/>
      <c r="L71" s="23"/>
      <c r="M71" s="24"/>
      <c r="N71" s="20"/>
    </row>
    <row r="72" customFormat="false" ht="15" hidden="false" customHeight="false" outlineLevel="0" collapsed="false">
      <c r="A72" s="30"/>
      <c r="B72" s="20"/>
      <c r="J72" s="21"/>
      <c r="K72" s="22"/>
      <c r="L72" s="23"/>
      <c r="M72" s="24"/>
      <c r="N72" s="20"/>
    </row>
    <row r="73" customFormat="false" ht="15" hidden="false" customHeight="false" outlineLevel="0" collapsed="false">
      <c r="A73" s="30"/>
      <c r="B73" s="20"/>
      <c r="J73" s="21"/>
      <c r="K73" s="22"/>
      <c r="L73" s="23"/>
      <c r="M73" s="24"/>
      <c r="N73" s="26"/>
    </row>
    <row r="74" customFormat="false" ht="15" hidden="false" customHeight="false" outlineLevel="0" collapsed="false">
      <c r="A74" s="25" t="s">
        <v>14</v>
      </c>
      <c r="B74" s="20"/>
      <c r="J74" s="31"/>
      <c r="K74" s="22"/>
      <c r="L74" s="23"/>
      <c r="M74" s="24"/>
      <c r="N74" s="20"/>
    </row>
    <row r="75" customFormat="false" ht="15" hidden="false" customHeight="false" outlineLevel="0" collapsed="false">
      <c r="A75" s="25"/>
      <c r="B75" s="20"/>
      <c r="J75" s="31"/>
      <c r="K75" s="22"/>
      <c r="L75" s="23"/>
      <c r="M75" s="24"/>
      <c r="N75" s="20"/>
    </row>
    <row r="76" customFormat="false" ht="15" hidden="false" customHeight="false" outlineLevel="0" collapsed="false">
      <c r="A76" s="25"/>
      <c r="B76" s="20"/>
      <c r="J76" s="31"/>
      <c r="K76" s="22"/>
      <c r="L76" s="23"/>
      <c r="M76" s="24"/>
      <c r="N76" s="20"/>
    </row>
    <row r="77" customFormat="false" ht="15" hidden="false" customHeight="false" outlineLevel="0" collapsed="false">
      <c r="A77" s="25"/>
      <c r="B77" s="20"/>
      <c r="J77" s="31"/>
      <c r="K77" s="22"/>
      <c r="L77" s="23"/>
      <c r="M77" s="24"/>
      <c r="N77" s="20"/>
    </row>
    <row r="78" customFormat="false" ht="15" hidden="false" customHeight="false" outlineLevel="0" collapsed="false">
      <c r="A78" s="25"/>
      <c r="B78" s="20"/>
      <c r="J78" s="31"/>
      <c r="K78" s="22"/>
      <c r="L78" s="23"/>
      <c r="M78" s="24"/>
      <c r="N78" s="20"/>
    </row>
    <row r="79" customFormat="false" ht="15" hidden="false" customHeight="false" outlineLevel="0" collapsed="false">
      <c r="A79" s="25"/>
      <c r="B79" s="20"/>
      <c r="J79" s="31"/>
      <c r="K79" s="22"/>
      <c r="L79" s="23"/>
      <c r="M79" s="24"/>
      <c r="N79" s="20"/>
    </row>
    <row r="80" customFormat="false" ht="15" hidden="false" customHeight="false" outlineLevel="0" collapsed="false">
      <c r="A80" s="25"/>
      <c r="B80" s="20"/>
      <c r="J80" s="31"/>
      <c r="K80" s="22"/>
      <c r="L80" s="23"/>
      <c r="M80" s="24"/>
      <c r="N80" s="20"/>
    </row>
    <row r="81" customFormat="false" ht="15" hidden="false" customHeight="false" outlineLevel="0" collapsed="false">
      <c r="A81" s="25"/>
      <c r="B81" s="20"/>
      <c r="J81" s="31"/>
      <c r="K81" s="22"/>
      <c r="L81" s="23"/>
      <c r="M81" s="24"/>
      <c r="N81" s="20"/>
    </row>
    <row r="82" customFormat="false" ht="15" hidden="false" customHeight="false" outlineLevel="0" collapsed="false">
      <c r="A82" s="25"/>
      <c r="B82" s="20"/>
      <c r="J82" s="31"/>
      <c r="K82" s="22"/>
      <c r="L82" s="23"/>
      <c r="M82" s="24"/>
      <c r="N82" s="20"/>
    </row>
    <row r="83" customFormat="false" ht="15" hidden="false" customHeight="false" outlineLevel="0" collapsed="false">
      <c r="A83" s="25"/>
      <c r="B83" s="20"/>
      <c r="J83" s="31"/>
      <c r="K83" s="22"/>
      <c r="L83" s="23"/>
      <c r="M83" s="24"/>
      <c r="N83" s="20"/>
    </row>
    <row r="84" customFormat="false" ht="15" hidden="false" customHeight="false" outlineLevel="0" collapsed="false">
      <c r="A84" s="25"/>
      <c r="B84" s="20"/>
      <c r="J84" s="31"/>
      <c r="K84" s="22"/>
      <c r="L84" s="23"/>
      <c r="M84" s="24"/>
      <c r="N84" s="20"/>
    </row>
    <row r="85" customFormat="false" ht="15" hidden="false" customHeight="false" outlineLevel="0" collapsed="false">
      <c r="A85" s="25"/>
      <c r="B85" s="20"/>
      <c r="J85" s="31"/>
      <c r="K85" s="22"/>
      <c r="L85" s="23"/>
      <c r="M85" s="24"/>
      <c r="N85" s="12"/>
    </row>
    <row r="86" customFormat="false" ht="15" hidden="false" customHeight="false" outlineLevel="0" collapsed="false">
      <c r="A86" s="25"/>
      <c r="B86" s="20"/>
      <c r="J86" s="31"/>
      <c r="K86" s="22"/>
      <c r="L86" s="23"/>
      <c r="M86" s="24"/>
      <c r="N86" s="12"/>
    </row>
    <row r="87" customFormat="false" ht="15" hidden="false" customHeight="false" outlineLevel="0" collapsed="false">
      <c r="A87" s="25"/>
      <c r="B87" s="20"/>
      <c r="J87" s="31"/>
      <c r="K87" s="22"/>
      <c r="L87" s="23"/>
      <c r="M87" s="24"/>
      <c r="N87" s="26"/>
    </row>
    <row r="88" customFormat="false" ht="15" hidden="false" customHeight="false" outlineLevel="0" collapsed="false">
      <c r="A88" s="25" t="s">
        <v>15</v>
      </c>
      <c r="B88" s="20"/>
      <c r="J88" s="31"/>
      <c r="K88" s="22"/>
      <c r="L88" s="23"/>
      <c r="M88" s="24"/>
      <c r="N88" s="12"/>
      <c r="O88" s="32"/>
      <c r="P88" s="22"/>
    </row>
    <row r="89" customFormat="false" ht="15" hidden="false" customHeight="false" outlineLevel="0" collapsed="false">
      <c r="A89" s="25"/>
      <c r="B89" s="20"/>
      <c r="J89" s="31"/>
      <c r="K89" s="22"/>
      <c r="L89" s="23"/>
      <c r="M89" s="24"/>
      <c r="N89" s="12"/>
    </row>
    <row r="90" customFormat="false" ht="15" hidden="false" customHeight="false" outlineLevel="0" collapsed="false">
      <c r="A90" s="33"/>
      <c r="B90" s="20"/>
      <c r="J90" s="31"/>
      <c r="K90" s="22"/>
      <c r="L90" s="23"/>
      <c r="M90" s="24"/>
      <c r="N90" s="20"/>
    </row>
    <row r="91" customFormat="false" ht="15" hidden="false" customHeight="false" outlineLevel="0" collapsed="false">
      <c r="A91" s="25"/>
      <c r="B91" s="20"/>
      <c r="J91" s="31"/>
      <c r="K91" s="22"/>
      <c r="L91" s="23"/>
      <c r="M91" s="24"/>
      <c r="N91" s="20"/>
    </row>
    <row r="92" customFormat="false" ht="15" hidden="false" customHeight="false" outlineLevel="0" collapsed="false">
      <c r="A92" s="25"/>
      <c r="B92" s="20"/>
      <c r="J92" s="31"/>
      <c r="K92" s="22"/>
      <c r="L92" s="23"/>
      <c r="M92" s="24"/>
      <c r="N92" s="20"/>
      <c r="O92" s="22"/>
      <c r="P92" s="22"/>
    </row>
    <row r="93" customFormat="false" ht="15" hidden="false" customHeight="false" outlineLevel="0" collapsed="false">
      <c r="A93" s="25"/>
      <c r="B93" s="20"/>
      <c r="J93" s="31"/>
      <c r="K93" s="22"/>
      <c r="L93" s="23"/>
      <c r="M93" s="24"/>
      <c r="N93" s="20"/>
      <c r="O93" s="22"/>
      <c r="P93" s="22"/>
    </row>
    <row r="94" customFormat="false" ht="15" hidden="false" customHeight="false" outlineLevel="0" collapsed="false">
      <c r="A94" s="25"/>
      <c r="B94" s="20"/>
      <c r="J94" s="31"/>
      <c r="K94" s="22"/>
      <c r="L94" s="23"/>
      <c r="M94" s="24"/>
      <c r="N94" s="12"/>
    </row>
    <row r="95" customFormat="false" ht="15" hidden="false" customHeight="false" outlineLevel="0" collapsed="false">
      <c r="A95" s="25"/>
      <c r="B95" s="20"/>
      <c r="J95" s="31"/>
      <c r="K95" s="22"/>
      <c r="L95" s="23"/>
      <c r="M95" s="24"/>
      <c r="N95" s="26"/>
    </row>
    <row r="96" customFormat="false" ht="15" hidden="false" customHeight="false" outlineLevel="0" collapsed="false">
      <c r="A96" s="25"/>
      <c r="B96" s="20"/>
      <c r="J96" s="31"/>
      <c r="K96" s="22"/>
      <c r="L96" s="23"/>
      <c r="M96" s="24"/>
      <c r="N96" s="12"/>
    </row>
    <row r="97" customFormat="false" ht="15" hidden="false" customHeight="false" outlineLevel="0" collapsed="false">
      <c r="A97" s="25"/>
      <c r="B97" s="20"/>
      <c r="J97" s="31"/>
      <c r="K97" s="22"/>
      <c r="L97" s="23"/>
      <c r="M97" s="24"/>
      <c r="N97" s="26"/>
      <c r="O97" s="22"/>
      <c r="P97" s="22"/>
    </row>
    <row r="98" customFormat="false" ht="15" hidden="false" customHeight="false" outlineLevel="0" collapsed="false">
      <c r="A98" s="25"/>
      <c r="B98" s="20"/>
      <c r="J98" s="31"/>
      <c r="K98" s="22"/>
      <c r="L98" s="23"/>
      <c r="M98" s="24"/>
      <c r="N98" s="26"/>
      <c r="O98" s="22"/>
      <c r="P98" s="22"/>
    </row>
    <row r="99" customFormat="false" ht="15" hidden="false" customHeight="false" outlineLevel="0" collapsed="false">
      <c r="A99" s="25"/>
      <c r="B99" s="20"/>
      <c r="J99" s="31"/>
      <c r="K99" s="22"/>
      <c r="L99" s="23"/>
      <c r="M99" s="24"/>
      <c r="N99" s="20"/>
      <c r="O99" s="22"/>
      <c r="P99" s="22"/>
    </row>
    <row r="100" customFormat="false" ht="15" hidden="false" customHeight="false" outlineLevel="0" collapsed="false">
      <c r="A100" s="25"/>
      <c r="B100" s="20"/>
      <c r="J100" s="31"/>
      <c r="K100" s="22"/>
      <c r="L100" s="23"/>
      <c r="M100" s="24"/>
      <c r="N100" s="26"/>
      <c r="O100" s="22"/>
      <c r="P100" s="22"/>
    </row>
    <row r="101" customFormat="false" ht="15" hidden="false" customHeight="false" outlineLevel="0" collapsed="false">
      <c r="A101" s="25"/>
      <c r="B101" s="20"/>
      <c r="J101" s="31"/>
      <c r="K101" s="22"/>
      <c r="L101" s="23"/>
      <c r="M101" s="24"/>
      <c r="N101" s="26"/>
      <c r="O101" s="22"/>
      <c r="P101" s="22"/>
    </row>
    <row r="102" customFormat="false" ht="15" hidden="false" customHeight="false" outlineLevel="0" collapsed="false">
      <c r="A102" s="25"/>
      <c r="B102" s="20"/>
      <c r="J102" s="31"/>
      <c r="K102" s="22"/>
      <c r="L102" s="23"/>
      <c r="M102" s="24"/>
      <c r="N102" s="26"/>
      <c r="O102" s="22"/>
      <c r="P102" s="22"/>
    </row>
    <row r="103" s="36" customFormat="true" ht="15" hidden="false" customHeight="false" outlineLevel="0" collapsed="false">
      <c r="A103" s="34"/>
      <c r="B103" s="35"/>
      <c r="J103" s="37"/>
      <c r="K103" s="38"/>
      <c r="L103" s="39"/>
      <c r="M103" s="40"/>
      <c r="N103" s="41"/>
      <c r="O103" s="38"/>
      <c r="P103" s="38"/>
    </row>
    <row r="104" customFormat="false" ht="15" hidden="false" customHeight="false" outlineLevel="0" collapsed="false">
      <c r="A104" s="25" t="s">
        <v>16</v>
      </c>
      <c r="B104" s="20" t="n">
        <v>11</v>
      </c>
      <c r="D104" s="1" t="s">
        <v>17</v>
      </c>
      <c r="J104" s="31"/>
      <c r="K104" s="22"/>
      <c r="L104" s="23" t="n">
        <v>152</v>
      </c>
      <c r="M104" s="24"/>
      <c r="N104" s="26" t="s">
        <v>8</v>
      </c>
    </row>
    <row r="105" customFormat="false" ht="15" hidden="false" customHeight="false" outlineLevel="0" collapsed="false">
      <c r="A105" s="25"/>
      <c r="B105" s="20" t="n">
        <v>12</v>
      </c>
      <c r="D105" s="1" t="s">
        <v>18</v>
      </c>
      <c r="J105" s="31"/>
      <c r="K105" s="22"/>
      <c r="L105" s="23" t="n">
        <v>14.3</v>
      </c>
      <c r="M105" s="24"/>
      <c r="N105" s="26" t="s">
        <v>8</v>
      </c>
    </row>
    <row r="106" customFormat="false" ht="15" hidden="false" customHeight="false" outlineLevel="0" collapsed="false">
      <c r="A106" s="25"/>
      <c r="B106" s="20" t="n">
        <v>13</v>
      </c>
      <c r="D106" s="1" t="s">
        <v>18</v>
      </c>
      <c r="J106" s="31"/>
      <c r="K106" s="22"/>
      <c r="L106" s="23" t="n">
        <v>14.4</v>
      </c>
      <c r="M106" s="24"/>
      <c r="N106" s="26" t="s">
        <v>8</v>
      </c>
    </row>
    <row r="107" customFormat="false" ht="15" hidden="false" customHeight="false" outlineLevel="0" collapsed="false">
      <c r="A107" s="25"/>
      <c r="B107" s="20" t="n">
        <v>14</v>
      </c>
      <c r="D107" s="1" t="s">
        <v>19</v>
      </c>
      <c r="J107" s="31"/>
      <c r="K107" s="22"/>
      <c r="L107" s="23" t="n">
        <v>14.4</v>
      </c>
      <c r="M107" s="24"/>
      <c r="N107" s="26" t="s">
        <v>8</v>
      </c>
    </row>
    <row r="108" customFormat="false" ht="15" hidden="false" customHeight="false" outlineLevel="0" collapsed="false">
      <c r="A108" s="25"/>
      <c r="B108" s="20" t="n">
        <v>15</v>
      </c>
      <c r="D108" s="1" t="s">
        <v>20</v>
      </c>
      <c r="J108" s="31"/>
      <c r="K108" s="22"/>
      <c r="L108" s="23" t="n">
        <v>17.6</v>
      </c>
      <c r="M108" s="24"/>
      <c r="N108" s="26" t="s">
        <v>8</v>
      </c>
    </row>
    <row r="109" customFormat="false" ht="15" hidden="false" customHeight="false" outlineLevel="0" collapsed="false">
      <c r="A109" s="25"/>
      <c r="B109" s="20" t="n">
        <v>16</v>
      </c>
      <c r="D109" s="1" t="s">
        <v>21</v>
      </c>
      <c r="J109" s="31"/>
      <c r="K109" s="22"/>
      <c r="L109" s="23" t="n">
        <v>155.8</v>
      </c>
      <c r="M109" s="24"/>
      <c r="N109" s="26" t="s">
        <v>8</v>
      </c>
    </row>
    <row r="110" customFormat="false" ht="15" hidden="false" customHeight="false" outlineLevel="0" collapsed="false">
      <c r="A110" s="25"/>
      <c r="B110" s="20"/>
      <c r="J110" s="31"/>
      <c r="K110" s="22"/>
      <c r="L110" s="23"/>
      <c r="M110" s="24"/>
      <c r="N110" s="12"/>
    </row>
    <row r="111" customFormat="false" ht="15" hidden="false" customHeight="false" outlineLevel="0" collapsed="false">
      <c r="A111" s="25"/>
      <c r="B111" s="20"/>
      <c r="J111" s="31"/>
      <c r="K111" s="22"/>
      <c r="L111" s="23"/>
      <c r="M111" s="24"/>
      <c r="N111" s="12"/>
    </row>
    <row r="112" customFormat="false" ht="15" hidden="false" customHeight="false" outlineLevel="0" collapsed="false">
      <c r="A112" s="25"/>
      <c r="B112" s="20"/>
      <c r="J112" s="31"/>
      <c r="K112" s="22"/>
      <c r="L112" s="23"/>
      <c r="M112" s="24"/>
      <c r="N112" s="12"/>
    </row>
    <row r="113" customFormat="false" ht="15" hidden="false" customHeight="false" outlineLevel="0" collapsed="false">
      <c r="A113" s="25"/>
      <c r="B113" s="20"/>
      <c r="J113" s="31"/>
      <c r="K113" s="22"/>
      <c r="L113" s="23"/>
      <c r="M113" s="24"/>
      <c r="N113" s="12"/>
    </row>
    <row r="114" customFormat="false" ht="15" hidden="false" customHeight="false" outlineLevel="0" collapsed="false">
      <c r="A114" s="25"/>
      <c r="B114" s="20"/>
      <c r="J114" s="31"/>
      <c r="K114" s="22"/>
      <c r="L114" s="23"/>
      <c r="M114" s="24"/>
      <c r="N114" s="26"/>
    </row>
    <row r="115" customFormat="false" ht="15" hidden="false" customHeight="false" outlineLevel="0" collapsed="false">
      <c r="A115" s="25"/>
      <c r="B115" s="20"/>
      <c r="J115" s="31"/>
      <c r="K115" s="22"/>
      <c r="L115" s="23"/>
      <c r="M115" s="24"/>
      <c r="N115" s="26"/>
    </row>
    <row r="116" customFormat="false" ht="15" hidden="false" customHeight="false" outlineLevel="0" collapsed="false">
      <c r="A116" s="25"/>
      <c r="B116" s="20"/>
      <c r="J116" s="31"/>
      <c r="K116" s="22"/>
      <c r="L116" s="42"/>
      <c r="M116" s="24"/>
      <c r="N116" s="26"/>
    </row>
    <row r="117" customFormat="false" ht="15" hidden="false" customHeight="false" outlineLevel="0" collapsed="false">
      <c r="A117" s="25"/>
      <c r="B117" s="20"/>
      <c r="J117" s="31"/>
      <c r="K117" s="22"/>
      <c r="L117" s="23"/>
      <c r="M117" s="24"/>
      <c r="N117" s="26"/>
    </row>
    <row r="118" customFormat="false" ht="15" hidden="false" customHeight="false" outlineLevel="0" collapsed="false">
      <c r="A118" s="25" t="s">
        <v>22</v>
      </c>
      <c r="B118" s="20"/>
      <c r="J118" s="31"/>
      <c r="K118" s="22"/>
      <c r="L118" s="23"/>
      <c r="M118" s="24"/>
      <c r="N118" s="26"/>
    </row>
    <row r="119" customFormat="false" ht="15" hidden="false" customHeight="false" outlineLevel="0" collapsed="false">
      <c r="A119" s="25"/>
      <c r="B119" s="20"/>
      <c r="J119" s="31"/>
      <c r="K119" s="22"/>
      <c r="L119" s="23"/>
      <c r="M119" s="24"/>
      <c r="N119" s="26"/>
    </row>
    <row r="120" customFormat="false" ht="15" hidden="false" customHeight="false" outlineLevel="0" collapsed="false">
      <c r="A120" s="25"/>
      <c r="B120" s="20"/>
      <c r="J120" s="31"/>
      <c r="K120" s="22"/>
      <c r="L120" s="23"/>
      <c r="M120" s="24"/>
      <c r="N120" s="12"/>
    </row>
    <row r="121" customFormat="false" ht="15" hidden="false" customHeight="false" outlineLevel="0" collapsed="false">
      <c r="A121" s="25"/>
      <c r="B121" s="20"/>
      <c r="J121" s="31"/>
      <c r="K121" s="22"/>
      <c r="L121" s="23"/>
      <c r="M121" s="24"/>
      <c r="N121" s="12"/>
    </row>
    <row r="122" customFormat="false" ht="15" hidden="false" customHeight="false" outlineLevel="0" collapsed="false">
      <c r="A122" s="25"/>
      <c r="B122" s="20"/>
      <c r="J122" s="31"/>
      <c r="K122" s="22"/>
      <c r="L122" s="23"/>
      <c r="M122" s="24"/>
      <c r="N122" s="12"/>
    </row>
    <row r="123" customFormat="false" ht="15" hidden="false" customHeight="false" outlineLevel="0" collapsed="false">
      <c r="A123" s="25"/>
      <c r="B123" s="20"/>
      <c r="J123" s="31"/>
      <c r="K123" s="22"/>
      <c r="L123" s="23"/>
      <c r="M123" s="24"/>
      <c r="N123" s="26"/>
    </row>
    <row r="124" customFormat="false" ht="15" hidden="false" customHeight="false" outlineLevel="0" collapsed="false">
      <c r="A124" s="25"/>
      <c r="B124" s="20"/>
      <c r="J124" s="31"/>
      <c r="K124" s="22"/>
      <c r="L124" s="23"/>
      <c r="M124" s="24"/>
      <c r="N124" s="20"/>
    </row>
    <row r="125" customFormat="false" ht="15" hidden="false" customHeight="false" outlineLevel="0" collapsed="false">
      <c r="A125" s="25"/>
      <c r="B125" s="20"/>
      <c r="J125" s="31"/>
      <c r="K125" s="22"/>
      <c r="L125" s="23"/>
      <c r="M125" s="24"/>
      <c r="N125" s="26"/>
    </row>
    <row r="126" customFormat="false" ht="15" hidden="false" customHeight="false" outlineLevel="0" collapsed="false">
      <c r="A126" s="25"/>
      <c r="B126" s="20"/>
      <c r="J126" s="31"/>
      <c r="K126" s="22"/>
      <c r="L126" s="23"/>
      <c r="M126" s="24"/>
      <c r="N126" s="12"/>
    </row>
    <row r="127" customFormat="false" ht="15" hidden="false" customHeight="false" outlineLevel="0" collapsed="false">
      <c r="A127" s="25"/>
      <c r="B127" s="20"/>
      <c r="J127" s="31"/>
      <c r="K127" s="22"/>
      <c r="L127" s="23"/>
      <c r="M127" s="24"/>
      <c r="N127" s="26"/>
    </row>
    <row r="128" customFormat="false" ht="15" hidden="false" customHeight="false" outlineLevel="0" collapsed="false">
      <c r="A128" s="25" t="s">
        <v>23</v>
      </c>
      <c r="B128" s="20"/>
      <c r="J128" s="31"/>
      <c r="K128" s="22"/>
      <c r="L128" s="23"/>
      <c r="M128" s="24"/>
      <c r="N128" s="12"/>
    </row>
    <row r="129" customFormat="false" ht="15" hidden="false" customHeight="false" outlineLevel="0" collapsed="false">
      <c r="A129" s="25"/>
      <c r="B129" s="20"/>
      <c r="J129" s="31"/>
      <c r="K129" s="22"/>
      <c r="L129" s="23"/>
      <c r="M129" s="24"/>
      <c r="N129" s="12"/>
    </row>
    <row r="130" customFormat="false" ht="15" hidden="false" customHeight="false" outlineLevel="0" collapsed="false">
      <c r="A130" s="25"/>
      <c r="B130" s="20"/>
      <c r="J130" s="31"/>
      <c r="K130" s="22"/>
      <c r="L130" s="23"/>
      <c r="M130" s="24"/>
      <c r="N130" s="20"/>
    </row>
    <row r="131" customFormat="false" ht="15" hidden="false" customHeight="false" outlineLevel="0" collapsed="false">
      <c r="A131" s="25"/>
      <c r="B131" s="20"/>
      <c r="J131" s="31"/>
      <c r="K131" s="22"/>
      <c r="L131" s="23"/>
      <c r="M131" s="24"/>
      <c r="N131" s="12"/>
    </row>
    <row r="132" customFormat="false" ht="15" hidden="false" customHeight="false" outlineLevel="0" collapsed="false">
      <c r="A132" s="25"/>
      <c r="B132" s="20"/>
      <c r="J132" s="31"/>
      <c r="K132" s="22"/>
      <c r="L132" s="23"/>
      <c r="M132" s="24"/>
      <c r="N132" s="20"/>
    </row>
    <row r="133" customFormat="false" ht="15" hidden="false" customHeight="false" outlineLevel="0" collapsed="false">
      <c r="A133" s="25"/>
      <c r="B133" s="20"/>
      <c r="J133" s="31"/>
      <c r="K133" s="22"/>
      <c r="L133" s="23"/>
      <c r="M133" s="24"/>
      <c r="N133" s="20"/>
    </row>
    <row r="134" customFormat="false" ht="15" hidden="false" customHeight="false" outlineLevel="0" collapsed="false">
      <c r="A134" s="25"/>
      <c r="B134" s="20"/>
      <c r="J134" s="31"/>
      <c r="K134" s="22"/>
      <c r="L134" s="23"/>
      <c r="M134" s="24"/>
      <c r="N134" s="12"/>
    </row>
    <row r="135" customFormat="false" ht="15" hidden="false" customHeight="false" outlineLevel="0" collapsed="false">
      <c r="A135" s="25"/>
      <c r="B135" s="20"/>
      <c r="J135" s="31"/>
      <c r="K135" s="22"/>
      <c r="L135" s="23"/>
      <c r="M135" s="24"/>
      <c r="N135" s="12"/>
    </row>
    <row r="136" customFormat="false" ht="15" hidden="false" customHeight="false" outlineLevel="0" collapsed="false">
      <c r="A136" s="25"/>
      <c r="B136" s="20"/>
      <c r="J136" s="31"/>
      <c r="K136" s="22"/>
      <c r="L136" s="23"/>
      <c r="M136" s="24"/>
      <c r="N136" s="20"/>
    </row>
    <row r="137" customFormat="false" ht="15" hidden="false" customHeight="false" outlineLevel="0" collapsed="false">
      <c r="A137" s="25"/>
      <c r="B137" s="20"/>
      <c r="J137" s="31"/>
      <c r="K137" s="22"/>
      <c r="L137" s="23"/>
      <c r="M137" s="24"/>
      <c r="N137" s="12"/>
    </row>
    <row r="138" customFormat="false" ht="15" hidden="false" customHeight="false" outlineLevel="0" collapsed="false">
      <c r="A138" s="25"/>
      <c r="B138" s="20"/>
      <c r="J138" s="31"/>
      <c r="K138" s="22"/>
      <c r="L138" s="23"/>
      <c r="M138" s="24"/>
      <c r="N138" s="20"/>
    </row>
    <row r="139" customFormat="false" ht="15" hidden="false" customHeight="false" outlineLevel="0" collapsed="false">
      <c r="A139" s="25"/>
      <c r="B139" s="20"/>
      <c r="J139" s="31"/>
      <c r="K139" s="22"/>
      <c r="L139" s="23"/>
      <c r="M139" s="24"/>
      <c r="N139" s="20"/>
    </row>
    <row r="140" customFormat="false" ht="15" hidden="false" customHeight="false" outlineLevel="0" collapsed="false">
      <c r="A140" s="25"/>
      <c r="B140" s="20"/>
      <c r="J140" s="31"/>
      <c r="K140" s="22"/>
      <c r="L140" s="23"/>
      <c r="M140" s="24"/>
      <c r="N140" s="20"/>
    </row>
    <row r="141" customFormat="false" ht="15" hidden="false" customHeight="false" outlineLevel="0" collapsed="false">
      <c r="A141" s="25"/>
      <c r="B141" s="20"/>
      <c r="I141" s="20"/>
      <c r="J141" s="31"/>
      <c r="K141" s="24"/>
      <c r="L141" s="23"/>
      <c r="M141" s="24"/>
      <c r="N141" s="12"/>
    </row>
    <row r="142" customFormat="false" ht="15" hidden="false" customHeight="false" outlineLevel="0" collapsed="false">
      <c r="A142" s="25" t="s">
        <v>24</v>
      </c>
      <c r="B142" s="20"/>
      <c r="J142" s="31"/>
      <c r="K142" s="22"/>
      <c r="L142" s="23"/>
      <c r="M142" s="24"/>
      <c r="N142" s="20"/>
    </row>
    <row r="143" customFormat="false" ht="15" hidden="false" customHeight="false" outlineLevel="0" collapsed="false">
      <c r="A143" s="25"/>
      <c r="B143" s="20"/>
      <c r="J143" s="31"/>
      <c r="K143" s="22"/>
      <c r="L143" s="23"/>
      <c r="M143" s="24"/>
      <c r="N143" s="20"/>
    </row>
    <row r="144" customFormat="false" ht="15" hidden="false" customHeight="false" outlineLevel="0" collapsed="false">
      <c r="A144" s="25"/>
      <c r="B144" s="20"/>
      <c r="J144" s="31"/>
      <c r="K144" s="22"/>
      <c r="L144" s="23"/>
      <c r="M144" s="24"/>
      <c r="N144" s="20"/>
    </row>
    <row r="145" customFormat="false" ht="15" hidden="false" customHeight="false" outlineLevel="0" collapsed="false">
      <c r="A145" s="25"/>
      <c r="B145" s="20"/>
      <c r="J145" s="31"/>
      <c r="K145" s="22"/>
      <c r="L145" s="23"/>
      <c r="M145" s="24"/>
      <c r="N145" s="20"/>
    </row>
    <row r="146" customFormat="false" ht="15" hidden="false" customHeight="false" outlineLevel="0" collapsed="false">
      <c r="A146" s="25"/>
      <c r="B146" s="20"/>
      <c r="J146" s="31"/>
      <c r="K146" s="22"/>
      <c r="L146" s="23"/>
      <c r="M146" s="24"/>
      <c r="N146" s="20"/>
    </row>
    <row r="147" customFormat="false" ht="15" hidden="false" customHeight="false" outlineLevel="0" collapsed="false">
      <c r="A147" s="25"/>
      <c r="B147" s="20"/>
      <c r="J147" s="31"/>
      <c r="K147" s="22"/>
      <c r="L147" s="23"/>
      <c r="M147" s="24"/>
      <c r="N147" s="12"/>
    </row>
    <row r="148" customFormat="false" ht="15" hidden="false" customHeight="false" outlineLevel="0" collapsed="false">
      <c r="A148" s="25"/>
      <c r="B148" s="20"/>
      <c r="J148" s="31"/>
      <c r="K148" s="22"/>
      <c r="L148" s="23"/>
      <c r="M148" s="24"/>
      <c r="N148" s="12"/>
    </row>
    <row r="149" customFormat="false" ht="15" hidden="false" customHeight="false" outlineLevel="0" collapsed="false">
      <c r="A149" s="25"/>
      <c r="B149" s="20"/>
      <c r="J149" s="31"/>
      <c r="K149" s="22"/>
      <c r="L149" s="23"/>
      <c r="M149" s="24"/>
      <c r="N149" s="26"/>
    </row>
    <row r="150" customFormat="false" ht="15" hidden="false" customHeight="false" outlineLevel="0" collapsed="false">
      <c r="A150" s="25"/>
      <c r="B150" s="20"/>
      <c r="J150" s="31"/>
      <c r="K150" s="22"/>
      <c r="L150" s="23"/>
      <c r="M150" s="24"/>
      <c r="N150" s="20"/>
    </row>
    <row r="151" customFormat="false" ht="15" hidden="false" customHeight="false" outlineLevel="0" collapsed="false">
      <c r="A151" s="25"/>
      <c r="B151" s="20"/>
      <c r="J151" s="31"/>
      <c r="K151" s="22"/>
      <c r="L151" s="23"/>
      <c r="M151" s="24"/>
      <c r="N151" s="20"/>
    </row>
    <row r="152" customFormat="false" ht="15" hidden="false" customHeight="false" outlineLevel="0" collapsed="false">
      <c r="A152" s="25"/>
      <c r="B152" s="20"/>
      <c r="J152" s="31"/>
      <c r="K152" s="22"/>
      <c r="L152" s="23"/>
      <c r="M152" s="24"/>
      <c r="N152" s="12"/>
    </row>
    <row r="153" customFormat="false" ht="15" hidden="false" customHeight="false" outlineLevel="0" collapsed="false">
      <c r="A153" s="25"/>
      <c r="B153" s="20"/>
      <c r="J153" s="31"/>
      <c r="K153" s="22"/>
      <c r="L153" s="23"/>
      <c r="M153" s="24"/>
      <c r="N153" s="26"/>
    </row>
    <row r="154" customFormat="false" ht="15" hidden="false" customHeight="false" outlineLevel="0" collapsed="false">
      <c r="A154" s="25"/>
      <c r="B154" s="20"/>
      <c r="J154" s="31"/>
      <c r="K154" s="22"/>
      <c r="L154" s="23"/>
      <c r="M154" s="24"/>
      <c r="N154" s="26"/>
    </row>
    <row r="155" customFormat="false" ht="15" hidden="false" customHeight="false" outlineLevel="0" collapsed="false">
      <c r="A155" s="25" t="s">
        <v>25</v>
      </c>
      <c r="B155" s="20"/>
      <c r="J155" s="31"/>
      <c r="L155" s="23"/>
      <c r="M155" s="24"/>
      <c r="N155" s="20"/>
    </row>
    <row r="156" customFormat="false" ht="15" hidden="false" customHeight="false" outlineLevel="0" collapsed="false">
      <c r="A156" s="25"/>
      <c r="B156" s="20"/>
      <c r="J156" s="31"/>
      <c r="L156" s="23"/>
      <c r="M156" s="24"/>
      <c r="N156" s="20"/>
    </row>
    <row r="157" customFormat="false" ht="15" hidden="false" customHeight="false" outlineLevel="0" collapsed="false">
      <c r="A157" s="25"/>
      <c r="B157" s="20"/>
      <c r="J157" s="31"/>
      <c r="L157" s="23"/>
      <c r="M157" s="24"/>
      <c r="N157" s="20"/>
    </row>
    <row r="158" customFormat="false" ht="15" hidden="false" customHeight="false" outlineLevel="0" collapsed="false">
      <c r="A158" s="25"/>
      <c r="B158" s="20"/>
      <c r="J158" s="31"/>
      <c r="L158" s="23"/>
      <c r="M158" s="24"/>
      <c r="N158" s="26"/>
    </row>
    <row r="159" customFormat="false" ht="15" hidden="false" customHeight="false" outlineLevel="0" collapsed="false">
      <c r="A159" s="25"/>
      <c r="B159" s="20"/>
      <c r="J159" s="31"/>
      <c r="K159" s="22"/>
      <c r="L159" s="23"/>
      <c r="M159" s="24"/>
      <c r="N159" s="20"/>
    </row>
    <row r="160" customFormat="false" ht="15" hidden="false" customHeight="false" outlineLevel="0" collapsed="false">
      <c r="A160" s="25"/>
      <c r="B160" s="20"/>
      <c r="J160" s="31"/>
      <c r="K160" s="22"/>
      <c r="L160" s="23"/>
      <c r="M160" s="24"/>
      <c r="N160" s="20"/>
    </row>
    <row r="161" customFormat="false" ht="15" hidden="false" customHeight="false" outlineLevel="0" collapsed="false">
      <c r="A161" s="25"/>
      <c r="B161" s="20"/>
      <c r="J161" s="31"/>
      <c r="K161" s="22"/>
      <c r="L161" s="23"/>
      <c r="M161" s="24"/>
      <c r="N161" s="20"/>
    </row>
    <row r="162" customFormat="false" ht="15" hidden="false" customHeight="false" outlineLevel="0" collapsed="false">
      <c r="A162" s="25"/>
      <c r="B162" s="20"/>
      <c r="J162" s="31"/>
      <c r="K162" s="22"/>
      <c r="L162" s="23"/>
      <c r="M162" s="24"/>
      <c r="N162" s="20"/>
    </row>
    <row r="163" customFormat="false" ht="15" hidden="false" customHeight="false" outlineLevel="0" collapsed="false">
      <c r="A163" s="25"/>
      <c r="B163" s="20"/>
      <c r="J163" s="31"/>
      <c r="K163" s="22"/>
      <c r="L163" s="23"/>
      <c r="M163" s="24"/>
      <c r="N163" s="26"/>
    </row>
    <row r="164" customFormat="false" ht="15" hidden="false" customHeight="false" outlineLevel="0" collapsed="false">
      <c r="A164" s="25"/>
      <c r="B164" s="20"/>
      <c r="J164" s="31"/>
      <c r="K164" s="22"/>
      <c r="L164" s="23"/>
      <c r="M164" s="24"/>
      <c r="N164" s="26"/>
    </row>
    <row r="165" customFormat="false" ht="15" hidden="false" customHeight="false" outlineLevel="0" collapsed="false">
      <c r="A165" s="25" t="s">
        <v>26</v>
      </c>
      <c r="B165" s="20"/>
      <c r="J165" s="31"/>
      <c r="K165" s="22"/>
      <c r="L165" s="23"/>
      <c r="M165" s="24"/>
      <c r="N165" s="20"/>
    </row>
    <row r="166" customFormat="false" ht="15" hidden="false" customHeight="false" outlineLevel="0" collapsed="false">
      <c r="A166" s="25"/>
      <c r="B166" s="20"/>
      <c r="J166" s="31"/>
      <c r="K166" s="22"/>
      <c r="L166" s="23"/>
      <c r="M166" s="24"/>
      <c r="N166" s="12"/>
    </row>
    <row r="167" customFormat="false" ht="15" hidden="false" customHeight="false" outlineLevel="0" collapsed="false">
      <c r="A167" s="25"/>
      <c r="B167" s="20"/>
      <c r="J167" s="31"/>
      <c r="K167" s="22"/>
      <c r="L167" s="23"/>
      <c r="M167" s="24"/>
      <c r="N167" s="26"/>
    </row>
    <row r="168" customFormat="false" ht="15" hidden="false" customHeight="false" outlineLevel="0" collapsed="false">
      <c r="A168" s="25"/>
      <c r="B168" s="20"/>
      <c r="J168" s="31"/>
      <c r="K168" s="22"/>
      <c r="L168" s="23"/>
      <c r="M168" s="24"/>
      <c r="N168" s="20"/>
    </row>
    <row r="169" customFormat="false" ht="15" hidden="false" customHeight="false" outlineLevel="0" collapsed="false">
      <c r="A169" s="25"/>
      <c r="B169" s="20"/>
      <c r="J169" s="31"/>
      <c r="K169" s="22"/>
      <c r="L169" s="23"/>
      <c r="M169" s="24"/>
      <c r="N169" s="20"/>
    </row>
    <row r="170" customFormat="false" ht="15" hidden="false" customHeight="false" outlineLevel="0" collapsed="false">
      <c r="A170" s="25"/>
      <c r="B170" s="20"/>
      <c r="J170" s="31"/>
      <c r="K170" s="22"/>
      <c r="L170" s="23"/>
      <c r="M170" s="24"/>
      <c r="N170" s="26"/>
    </row>
    <row r="171" customFormat="false" ht="15" hidden="false" customHeight="false" outlineLevel="0" collapsed="false">
      <c r="A171" s="25"/>
      <c r="B171" s="20"/>
      <c r="J171" s="31"/>
      <c r="K171" s="22"/>
      <c r="L171" s="23"/>
      <c r="M171" s="24"/>
      <c r="N171" s="20"/>
    </row>
    <row r="172" customFormat="false" ht="15" hidden="false" customHeight="false" outlineLevel="0" collapsed="false">
      <c r="A172" s="25"/>
      <c r="B172" s="20"/>
      <c r="J172" s="31"/>
      <c r="K172" s="22"/>
      <c r="L172" s="23"/>
      <c r="M172" s="24"/>
      <c r="N172" s="26"/>
    </row>
    <row r="173" customFormat="false" ht="15" hidden="false" customHeight="false" outlineLevel="0" collapsed="false">
      <c r="A173" s="25"/>
      <c r="B173" s="20"/>
      <c r="J173" s="31"/>
      <c r="K173" s="22"/>
      <c r="L173" s="23"/>
      <c r="M173" s="24"/>
      <c r="N173" s="20"/>
    </row>
    <row r="174" customFormat="false" ht="15" hidden="false" customHeight="false" outlineLevel="0" collapsed="false">
      <c r="A174" s="25"/>
      <c r="B174" s="20"/>
      <c r="E174" s="12"/>
      <c r="J174" s="31"/>
      <c r="K174" s="22"/>
      <c r="L174" s="23"/>
      <c r="M174" s="24"/>
      <c r="N174" s="12"/>
    </row>
    <row r="175" customFormat="false" ht="15" hidden="false" customHeight="false" outlineLevel="0" collapsed="false">
      <c r="A175" s="25"/>
      <c r="B175" s="20"/>
      <c r="J175" s="31"/>
      <c r="K175" s="22"/>
      <c r="L175" s="23"/>
      <c r="M175" s="24"/>
      <c r="N175" s="26"/>
    </row>
    <row r="176" customFormat="false" ht="15" hidden="false" customHeight="false" outlineLevel="0" collapsed="false">
      <c r="A176" s="25"/>
      <c r="B176" s="20"/>
      <c r="J176" s="31"/>
      <c r="K176" s="22"/>
      <c r="L176" s="43"/>
      <c r="M176" s="24"/>
      <c r="N176" s="12"/>
    </row>
    <row r="177" customFormat="false" ht="15" hidden="false" customHeight="false" outlineLevel="0" collapsed="false">
      <c r="A177" s="25"/>
      <c r="B177" s="44"/>
      <c r="C177" s="27"/>
      <c r="D177" s="45"/>
      <c r="E177" s="45"/>
      <c r="F177" s="45"/>
      <c r="G177" s="45"/>
      <c r="H177" s="45"/>
      <c r="I177" s="45"/>
      <c r="J177" s="46"/>
      <c r="K177" s="47"/>
      <c r="L177" s="48"/>
      <c r="M177" s="49"/>
      <c r="N177" s="50"/>
    </row>
    <row r="178" customFormat="false" ht="12.8" hidden="false" customHeight="false" outlineLevel="0" collapsed="false">
      <c r="A178" s="51"/>
      <c r="B178" s="52"/>
      <c r="C178" s="53"/>
      <c r="D178" s="53"/>
      <c r="E178" s="53"/>
      <c r="F178" s="53"/>
      <c r="G178" s="53"/>
      <c r="H178" s="53"/>
      <c r="I178" s="53"/>
      <c r="J178" s="54"/>
      <c r="K178" s="55"/>
      <c r="L178" s="56"/>
      <c r="M178" s="57"/>
      <c r="N178" s="52"/>
    </row>
    <row r="179" customFormat="false" ht="19.7" hidden="false" customHeight="false" outlineLevel="0" collapsed="false">
      <c r="A179" s="58" t="s">
        <v>27</v>
      </c>
      <c r="B179" s="44"/>
      <c r="C179" s="27"/>
      <c r="D179" s="27"/>
      <c r="E179" s="59" t="n">
        <v>53749</v>
      </c>
      <c r="F179" s="59"/>
      <c r="H179" s="60"/>
      <c r="I179" s="61" t="s">
        <v>28</v>
      </c>
      <c r="J179" s="62"/>
      <c r="K179" s="63"/>
      <c r="L179" s="64" t="n">
        <f aca="false">SUM(L5:L102)</f>
        <v>119.8</v>
      </c>
      <c r="M179" s="64"/>
      <c r="N179" s="64"/>
      <c r="P179" s="12" t="s">
        <v>29</v>
      </c>
    </row>
    <row r="180" s="58" customFormat="true" ht="16.15" hidden="false" customHeight="false" outlineLevel="0" collapsed="false">
      <c r="A180" s="58" t="s">
        <v>30</v>
      </c>
      <c r="B180" s="65"/>
      <c r="E180" s="59" t="n">
        <v>37865</v>
      </c>
      <c r="F180" s="59"/>
      <c r="H180" s="66"/>
      <c r="I180" s="30"/>
      <c r="J180" s="33"/>
      <c r="K180" s="29"/>
      <c r="L180" s="67"/>
      <c r="M180" s="67"/>
      <c r="N180" s="68"/>
      <c r="P180" s="69"/>
    </row>
    <row r="181" customFormat="false" ht="19.7" hidden="false" customHeight="false" outlineLevel="0" collapsed="false">
      <c r="B181" s="44"/>
      <c r="C181" s="27"/>
      <c r="E181" s="70" t="s">
        <v>31</v>
      </c>
      <c r="F181" s="70"/>
      <c r="H181" s="60"/>
      <c r="I181" s="61" t="s">
        <v>28</v>
      </c>
      <c r="J181" s="6"/>
      <c r="K181" s="58"/>
      <c r="L181" s="64" t="n">
        <f aca="false">SUM(L103:L177)</f>
        <v>368.5</v>
      </c>
      <c r="M181" s="64"/>
      <c r="N181" s="64"/>
      <c r="P181" s="12" t="s">
        <v>32</v>
      </c>
    </row>
    <row r="182" customFormat="false" ht="16.15" hidden="false" customHeight="false" outlineLevel="0" collapsed="false">
      <c r="A182" s="63" t="s">
        <v>33</v>
      </c>
      <c r="B182" s="71"/>
      <c r="C182" s="58"/>
      <c r="D182" s="72"/>
      <c r="E182" s="73" t="n">
        <f aca="false">E179-E180</f>
        <v>15884</v>
      </c>
      <c r="F182" s="73"/>
      <c r="H182" s="74"/>
      <c r="I182" s="29"/>
      <c r="J182" s="44"/>
      <c r="K182" s="27"/>
      <c r="L182" s="75"/>
      <c r="M182" s="75"/>
      <c r="N182" s="29"/>
    </row>
    <row r="183" customFormat="false" ht="15" hidden="false" customHeight="false" outlineLevel="0" collapsed="false">
      <c r="A183" s="27"/>
      <c r="B183" s="27"/>
      <c r="C183" s="27"/>
      <c r="D183" s="27"/>
      <c r="E183" s="27"/>
      <c r="F183" s="27"/>
      <c r="G183" s="27"/>
      <c r="H183" s="74"/>
      <c r="I183" s="30" t="s">
        <v>34</v>
      </c>
      <c r="J183" s="27"/>
      <c r="K183" s="27"/>
      <c r="L183" s="76" t="n">
        <f aca="false">K185*K186</f>
        <v>1334</v>
      </c>
      <c r="M183" s="76"/>
      <c r="N183" s="27"/>
      <c r="O183" s="77"/>
    </row>
    <row r="184" customFormat="false" ht="7.8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74"/>
      <c r="I184" s="30"/>
      <c r="J184" s="27"/>
      <c r="K184" s="27"/>
      <c r="L184" s="78"/>
      <c r="M184" s="27"/>
      <c r="N184" s="27"/>
    </row>
    <row r="185" customFormat="false" ht="12.8" hidden="false" customHeight="false" outlineLevel="0" collapsed="false">
      <c r="H185" s="60"/>
      <c r="I185" s="26"/>
      <c r="J185" s="20" t="s">
        <v>35</v>
      </c>
      <c r="K185" s="79" t="n">
        <v>11.6</v>
      </c>
      <c r="L185" s="23" t="s">
        <v>36</v>
      </c>
    </row>
    <row r="186" customFormat="false" ht="12.8" hidden="false" customHeight="false" outlineLevel="0" collapsed="false">
      <c r="J186" s="20" t="s">
        <v>37</v>
      </c>
      <c r="K186" s="79" t="n">
        <v>115</v>
      </c>
      <c r="L186" s="23"/>
    </row>
    <row r="187" customFormat="false" ht="12.8" hidden="false" customHeight="false" outlineLevel="0" collapsed="false">
      <c r="K187" s="80"/>
      <c r="L187" s="23"/>
    </row>
    <row r="188" customFormat="false" ht="12.8" hidden="false" customHeight="false" outlineLevel="0" collapsed="false">
      <c r="K188" s="80"/>
      <c r="L188" s="23"/>
    </row>
    <row r="189" customFormat="false" ht="12.8" hidden="false" customHeight="false" outlineLevel="0" collapsed="false">
      <c r="K189" s="80"/>
      <c r="L189" s="23"/>
    </row>
    <row r="190" customFormat="false" ht="12.8" hidden="false" customHeight="false" outlineLevel="0" collapsed="false">
      <c r="J190" s="42"/>
      <c r="K190" s="80"/>
      <c r="L190" s="23"/>
      <c r="M190" s="42"/>
      <c r="O190" s="42"/>
    </row>
    <row r="191" customFormat="false" ht="12.8" hidden="false" customHeight="false" outlineLevel="0" collapsed="false">
      <c r="K191" s="80"/>
      <c r="L191" s="23"/>
    </row>
    <row r="193" customFormat="false" ht="12.8" hidden="false" customHeight="false" outlineLevel="0" collapsed="false">
      <c r="K193" s="80"/>
    </row>
  </sheetData>
  <mergeCells count="11">
    <mergeCell ref="A1:N1"/>
    <mergeCell ref="A3:B3"/>
    <mergeCell ref="E179:F179"/>
    <mergeCell ref="L179:N179"/>
    <mergeCell ref="E180:F180"/>
    <mergeCell ref="L180:M180"/>
    <mergeCell ref="E181:F181"/>
    <mergeCell ref="L181:N181"/>
    <mergeCell ref="E182:F182"/>
    <mergeCell ref="L182:M182"/>
    <mergeCell ref="L183:M183"/>
  </mergeCells>
  <printOptions headings="false" gridLines="false" gridLinesSet="true" horizontalCentered="false" verticalCentered="false"/>
  <pageMargins left="0.679861111111111" right="0.679861111111111" top="0.740277777777778" bottom="0.9375" header="0.511811023622047" footer="0.7"/>
  <pageSetup paperSize="1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1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79" activeCellId="0" sqref="M79"/>
    </sheetView>
  </sheetViews>
  <sheetFormatPr defaultColWidth="8.390625" defaultRowHeight="15" zeroHeight="false" outlineLevelRow="0" outlineLevelCol="0"/>
  <cols>
    <col collapsed="false" customWidth="true" hidden="false" outlineLevel="0" max="1" min="1" style="81" width="7.61"/>
    <col collapsed="false" customWidth="true" hidden="false" outlineLevel="0" max="2" min="2" style="82" width="3.25"/>
    <col collapsed="false" customWidth="true" hidden="false" outlineLevel="0" max="3" min="3" style="82" width="15.18"/>
    <col collapsed="false" customWidth="true" hidden="false" outlineLevel="0" max="4" min="4" style="82" width="8.61"/>
    <col collapsed="false" customWidth="true" hidden="false" outlineLevel="0" max="5" min="5" style="82" width="6.27"/>
    <col collapsed="false" customWidth="true" hidden="false" outlineLevel="0" max="6" min="6" style="82" width="7.9"/>
    <col collapsed="false" customWidth="true" hidden="false" outlineLevel="0" max="7" min="7" style="82" width="2.63"/>
    <col collapsed="false" customWidth="true" hidden="false" outlineLevel="0" max="8" min="8" style="83" width="4.96"/>
    <col collapsed="false" customWidth="true" hidden="false" outlineLevel="0" max="9" min="9" style="83" width="14.88"/>
    <col collapsed="false" customWidth="true" hidden="false" outlineLevel="0" max="10" min="10" style="82" width="2.46"/>
    <col collapsed="false" customWidth="true" hidden="false" outlineLevel="0" max="11" min="11" style="83" width="10.12"/>
    <col collapsed="false" customWidth="true" hidden="false" outlineLevel="0" max="12" min="12" style="83" width="2.46"/>
    <col collapsed="false" customWidth="true" hidden="false" outlineLevel="0" max="13" min="13" style="82" width="7.05"/>
    <col collapsed="false" customWidth="true" hidden="false" outlineLevel="0" max="14" min="14" style="82" width="2.32"/>
    <col collapsed="false" customWidth="true" hidden="false" outlineLevel="0" max="15" min="15" style="84" width="5.65"/>
    <col collapsed="false" customWidth="true" hidden="false" outlineLevel="0" max="16" min="16" style="82" width="2.32"/>
    <col collapsed="false" customWidth="true" hidden="false" outlineLevel="0" max="17" min="17" style="82" width="12.93"/>
    <col collapsed="false" customWidth="true" hidden="false" outlineLevel="0" max="18" min="18" style="82" width="2.78"/>
    <col collapsed="false" customWidth="true" hidden="false" outlineLevel="0" max="29" min="19" style="82" width="5.06"/>
    <col collapsed="false" customWidth="true" hidden="false" outlineLevel="0" max="30" min="30" style="83" width="8.65"/>
    <col collapsed="false" customWidth="true" hidden="false" outlineLevel="0" max="31" min="31" style="83" width="11.04"/>
    <col collapsed="false" customWidth="true" hidden="false" outlineLevel="0" max="32" min="32" style="83" width="8.57"/>
    <col collapsed="false" customWidth="true" hidden="false" outlineLevel="0" max="33" min="33" style="83" width="9.33"/>
    <col collapsed="false" customWidth="true" hidden="false" outlineLevel="0" max="34" min="34" style="83" width="10.77"/>
    <col collapsed="false" customWidth="true" hidden="false" outlineLevel="0" max="35" min="35" style="83" width="13.89"/>
    <col collapsed="false" customWidth="true" hidden="false" outlineLevel="0" max="1025" min="36" style="82" width="5.06"/>
  </cols>
  <sheetData>
    <row r="1" customFormat="false" ht="38.6" hidden="false" customHeight="false" outlineLevel="0" collapsed="false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9" customFormat="true" ht="12.8" hidden="false" customHeight="false" outlineLevel="0" collapsed="false">
      <c r="A2" s="86"/>
      <c r="B2" s="87"/>
      <c r="C2" s="87"/>
      <c r="D2" s="87"/>
      <c r="E2" s="87"/>
      <c r="F2" s="87"/>
      <c r="G2" s="87"/>
      <c r="H2" s="88"/>
      <c r="I2" s="88"/>
      <c r="J2" s="87"/>
      <c r="K2" s="88"/>
      <c r="L2" s="87"/>
      <c r="M2" s="87"/>
      <c r="N2" s="87"/>
      <c r="O2" s="87"/>
      <c r="P2" s="87"/>
      <c r="Q2" s="87"/>
      <c r="AD2" s="90"/>
      <c r="AE2" s="90"/>
      <c r="AF2" s="90"/>
      <c r="AG2" s="90"/>
      <c r="AH2" s="90"/>
      <c r="AI2" s="90"/>
    </row>
    <row r="3" s="92" customFormat="true" ht="15" hidden="false" customHeight="false" outlineLevel="0" collapsed="false">
      <c r="A3" s="91"/>
      <c r="D3" s="93"/>
      <c r="E3" s="94"/>
      <c r="F3" s="95"/>
      <c r="H3" s="96"/>
      <c r="I3" s="96"/>
      <c r="K3" s="96"/>
      <c r="L3" s="96"/>
      <c r="M3" s="96"/>
      <c r="N3" s="96"/>
      <c r="O3" s="97"/>
      <c r="P3" s="96"/>
      <c r="Q3" s="98"/>
      <c r="AD3" s="96"/>
      <c r="AE3" s="96"/>
      <c r="AF3" s="96"/>
      <c r="AG3" s="96"/>
      <c r="AH3" s="96"/>
      <c r="AI3" s="96"/>
    </row>
    <row r="4" s="100" customFormat="true" ht="17.35" hidden="false" customHeight="false" outlineLevel="0" collapsed="false">
      <c r="A4" s="99"/>
      <c r="H4" s="101"/>
      <c r="I4" s="101"/>
      <c r="K4" s="101"/>
      <c r="L4" s="101"/>
      <c r="M4" s="101" t="s">
        <v>39</v>
      </c>
      <c r="N4" s="101"/>
      <c r="O4" s="101" t="s">
        <v>40</v>
      </c>
      <c r="P4" s="101"/>
      <c r="Q4" s="102" t="s">
        <v>41</v>
      </c>
      <c r="AD4" s="101"/>
      <c r="AE4" s="101"/>
      <c r="AF4" s="101"/>
      <c r="AG4" s="101"/>
      <c r="AH4" s="101"/>
      <c r="AI4" s="101"/>
    </row>
    <row r="5" s="109" customFormat="true" ht="17.35" hidden="false" customHeight="false" outlineLevel="0" collapsed="false">
      <c r="A5" s="103" t="s">
        <v>1</v>
      </c>
      <c r="B5" s="104"/>
      <c r="C5" s="105" t="s">
        <v>42</v>
      </c>
      <c r="D5" s="105"/>
      <c r="E5" s="105"/>
      <c r="F5" s="106"/>
      <c r="G5" s="105"/>
      <c r="H5" s="107"/>
      <c r="I5" s="107" t="s">
        <v>43</v>
      </c>
      <c r="J5" s="105"/>
      <c r="K5" s="107" t="s">
        <v>44</v>
      </c>
      <c r="L5" s="107"/>
      <c r="M5" s="107" t="s">
        <v>4</v>
      </c>
      <c r="N5" s="107"/>
      <c r="O5" s="107" t="s">
        <v>45</v>
      </c>
      <c r="P5" s="107"/>
      <c r="Q5" s="108" t="s">
        <v>46</v>
      </c>
      <c r="S5" s="105" t="s">
        <v>5</v>
      </c>
      <c r="AD5" s="110"/>
      <c r="AE5" s="110"/>
      <c r="AF5" s="110"/>
      <c r="AG5" s="110"/>
      <c r="AH5" s="110"/>
      <c r="AI5" s="110"/>
    </row>
    <row r="6" customFormat="false" ht="8.1" hidden="false" customHeight="true" outlineLevel="0" collapsed="false">
      <c r="A6" s="111"/>
      <c r="B6" s="112"/>
      <c r="C6" s="112"/>
      <c r="D6" s="112"/>
      <c r="E6" s="112"/>
      <c r="F6" s="113"/>
      <c r="G6" s="112"/>
      <c r="H6" s="114"/>
      <c r="I6" s="114"/>
      <c r="J6" s="112"/>
      <c r="K6" s="114"/>
      <c r="L6" s="114"/>
      <c r="M6" s="114"/>
      <c r="N6" s="114"/>
      <c r="O6" s="115"/>
      <c r="P6" s="114"/>
      <c r="Q6" s="116"/>
    </row>
    <row r="7" customFormat="false" ht="17.35" hidden="false" customHeight="false" outlineLevel="0" collapsed="false">
      <c r="A7" s="42"/>
      <c r="B7" s="117" t="s">
        <v>47</v>
      </c>
      <c r="C7" s="118"/>
      <c r="D7" s="118"/>
      <c r="E7" s="118"/>
      <c r="F7" s="42"/>
      <c r="G7" s="42"/>
      <c r="H7" s="119"/>
      <c r="I7" s="119"/>
      <c r="J7" s="42"/>
      <c r="K7" s="120"/>
      <c r="L7" s="120"/>
      <c r="M7" s="120"/>
      <c r="N7" s="120"/>
      <c r="O7" s="121"/>
      <c r="P7" s="120"/>
      <c r="Q7" s="122" t="n">
        <f aca="false">ROUND(SUM(K8:K15),0)</f>
        <v>308</v>
      </c>
    </row>
    <row r="8" s="89" customFormat="true" ht="12.8" hidden="false" customHeight="false" outlineLevel="0" collapsed="false">
      <c r="A8" s="123" t="n">
        <v>44597</v>
      </c>
      <c r="B8" s="124"/>
      <c r="C8" s="89" t="s">
        <v>48</v>
      </c>
      <c r="F8" s="125"/>
      <c r="G8" s="126"/>
      <c r="H8" s="90"/>
      <c r="I8" s="90" t="s">
        <v>49</v>
      </c>
      <c r="K8" s="90" t="n">
        <v>3</v>
      </c>
      <c r="L8" s="90"/>
      <c r="M8" s="90" t="s">
        <v>50</v>
      </c>
      <c r="N8" s="90"/>
      <c r="O8" s="127"/>
      <c r="P8" s="90"/>
      <c r="Q8" s="128"/>
      <c r="S8" s="89" t="s">
        <v>51</v>
      </c>
      <c r="AD8" s="129"/>
      <c r="AE8" s="129"/>
      <c r="AF8" s="129"/>
      <c r="AG8" s="129"/>
      <c r="AH8" s="129"/>
      <c r="AI8" s="129"/>
    </row>
    <row r="9" s="89" customFormat="true" ht="12.8" hidden="false" customHeight="false" outlineLevel="0" collapsed="false">
      <c r="A9" s="123" t="n">
        <v>44714</v>
      </c>
      <c r="B9" s="124"/>
      <c r="C9" s="89" t="s">
        <v>52</v>
      </c>
      <c r="F9" s="125"/>
      <c r="G9" s="126"/>
      <c r="H9" s="90"/>
      <c r="I9" s="90" t="s">
        <v>53</v>
      </c>
      <c r="K9" s="90" t="n">
        <v>5</v>
      </c>
      <c r="L9" s="90"/>
      <c r="M9" s="90" t="s">
        <v>54</v>
      </c>
      <c r="N9" s="90"/>
      <c r="O9" s="127"/>
      <c r="P9" s="90"/>
      <c r="Q9" s="128"/>
      <c r="S9" s="89" t="s">
        <v>55</v>
      </c>
      <c r="AD9" s="129"/>
      <c r="AE9" s="129"/>
      <c r="AF9" s="129"/>
      <c r="AG9" s="129"/>
      <c r="AH9" s="129"/>
      <c r="AI9" s="129"/>
    </row>
    <row r="10" s="89" customFormat="true" ht="12.8" hidden="false" customHeight="false" outlineLevel="0" collapsed="false">
      <c r="A10" s="123"/>
      <c r="B10" s="124"/>
      <c r="F10" s="125"/>
      <c r="G10" s="126"/>
      <c r="H10" s="90"/>
      <c r="I10" s="90"/>
      <c r="K10" s="90"/>
      <c r="L10" s="90"/>
      <c r="M10" s="90"/>
      <c r="N10" s="90"/>
      <c r="O10" s="127"/>
      <c r="P10" s="90"/>
      <c r="Q10" s="128"/>
      <c r="AD10" s="129"/>
      <c r="AE10" s="129"/>
      <c r="AF10" s="129"/>
      <c r="AG10" s="129"/>
      <c r="AH10" s="129"/>
      <c r="AI10" s="129"/>
    </row>
    <row r="11" s="89" customFormat="true" ht="12.8" hidden="false" customHeight="false" outlineLevel="0" collapsed="false">
      <c r="A11" s="123"/>
      <c r="B11" s="124"/>
      <c r="F11" s="125"/>
      <c r="G11" s="126"/>
      <c r="H11" s="90"/>
      <c r="I11" s="90"/>
      <c r="K11" s="90"/>
      <c r="L11" s="90"/>
      <c r="M11" s="90"/>
      <c r="N11" s="90"/>
      <c r="O11" s="127"/>
      <c r="P11" s="90"/>
      <c r="Q11" s="128"/>
      <c r="AD11" s="129"/>
      <c r="AE11" s="129"/>
      <c r="AF11" s="129"/>
      <c r="AG11" s="129"/>
      <c r="AH11" s="129"/>
      <c r="AI11" s="129"/>
    </row>
    <row r="12" s="89" customFormat="true" ht="12.8" hidden="false" customHeight="false" outlineLevel="0" collapsed="false">
      <c r="A12" s="123"/>
      <c r="B12" s="124"/>
      <c r="F12" s="125"/>
      <c r="G12" s="126"/>
      <c r="H12" s="90"/>
      <c r="I12" s="90"/>
      <c r="K12" s="90"/>
      <c r="L12" s="90"/>
      <c r="M12" s="90"/>
      <c r="N12" s="90"/>
      <c r="O12" s="127"/>
      <c r="P12" s="90"/>
      <c r="Q12" s="128"/>
      <c r="AD12" s="129"/>
      <c r="AE12" s="129"/>
      <c r="AF12" s="129"/>
      <c r="AG12" s="129"/>
      <c r="AH12" s="129"/>
      <c r="AI12" s="129"/>
    </row>
    <row r="13" s="133" customFormat="true" ht="12.8" hidden="false" customHeight="false" outlineLevel="0" collapsed="false">
      <c r="A13" s="130"/>
      <c r="B13" s="131"/>
      <c r="C13" s="132" t="s">
        <v>56</v>
      </c>
      <c r="D13" s="133" t="s">
        <v>57</v>
      </c>
      <c r="F13" s="134" t="n">
        <f aca="false">Mileage!L179</f>
        <v>119.8</v>
      </c>
      <c r="G13" s="135" t="s">
        <v>58</v>
      </c>
      <c r="H13" s="136" t="n">
        <v>0.585</v>
      </c>
      <c r="I13" s="137" t="s">
        <v>59</v>
      </c>
      <c r="J13" s="136"/>
      <c r="K13" s="138" t="n">
        <f aca="false">F13*H13</f>
        <v>70.083</v>
      </c>
      <c r="L13" s="138"/>
      <c r="M13" s="138"/>
      <c r="N13" s="138"/>
      <c r="O13" s="139"/>
      <c r="P13" s="138"/>
      <c r="Q13" s="138"/>
      <c r="Z13" s="140"/>
      <c r="AD13" s="138"/>
      <c r="AE13" s="138"/>
      <c r="AF13" s="138"/>
      <c r="AG13" s="138"/>
      <c r="AH13" s="138"/>
      <c r="AI13" s="138"/>
    </row>
    <row r="14" s="133" customFormat="true" ht="12.8" hidden="false" customHeight="false" outlineLevel="0" collapsed="false">
      <c r="A14" s="130"/>
      <c r="B14" s="131"/>
      <c r="C14" s="132" t="s">
        <v>56</v>
      </c>
      <c r="D14" s="133" t="s">
        <v>60</v>
      </c>
      <c r="F14" s="134" t="n">
        <f aca="false">Mileage!L181</f>
        <v>368.5</v>
      </c>
      <c r="G14" s="135" t="s">
        <v>58</v>
      </c>
      <c r="H14" s="133" t="n">
        <v>0.625</v>
      </c>
      <c r="I14" s="137" t="s">
        <v>59</v>
      </c>
      <c r="K14" s="138" t="n">
        <f aca="false">F14*H14</f>
        <v>230.3125</v>
      </c>
      <c r="L14" s="138"/>
      <c r="M14" s="138"/>
      <c r="N14" s="138"/>
      <c r="O14" s="139"/>
      <c r="P14" s="138"/>
      <c r="Q14" s="138"/>
      <c r="Z14" s="140"/>
      <c r="AD14" s="138"/>
      <c r="AE14" s="138"/>
      <c r="AF14" s="138"/>
      <c r="AG14" s="138"/>
      <c r="AH14" s="138"/>
      <c r="AI14" s="138"/>
    </row>
    <row r="15" s="89" customFormat="true" ht="7.25" hidden="false" customHeight="true" outlineLevel="0" collapsed="false">
      <c r="A15" s="123"/>
      <c r="F15" s="125"/>
      <c r="H15" s="90"/>
      <c r="I15" s="90"/>
      <c r="K15" s="90"/>
      <c r="L15" s="90"/>
      <c r="M15" s="90"/>
      <c r="N15" s="90"/>
      <c r="O15" s="127"/>
      <c r="P15" s="90"/>
      <c r="Q15" s="90"/>
      <c r="Z15" s="141"/>
      <c r="AD15" s="90"/>
      <c r="AE15" s="90"/>
      <c r="AF15" s="90"/>
      <c r="AG15" s="90"/>
      <c r="AH15" s="90"/>
      <c r="AI15" s="90"/>
    </row>
    <row r="16" s="143" customFormat="true" ht="17.35" hidden="false" customHeight="false" outlineLevel="0" collapsed="false">
      <c r="A16" s="142"/>
      <c r="B16" s="117" t="s">
        <v>61</v>
      </c>
      <c r="F16" s="144"/>
      <c r="H16" s="128"/>
      <c r="I16" s="128"/>
      <c r="K16" s="128"/>
      <c r="L16" s="128"/>
      <c r="M16" s="128"/>
      <c r="N16" s="128"/>
      <c r="O16" s="145"/>
      <c r="P16" s="128"/>
      <c r="Q16" s="122" t="n">
        <f aca="false">ROUND(SUM(K17:K25),0)</f>
        <v>24</v>
      </c>
      <c r="Z16" s="146"/>
      <c r="AD16" s="128"/>
      <c r="AE16" s="128"/>
      <c r="AF16" s="128"/>
      <c r="AG16" s="128"/>
      <c r="AH16" s="128"/>
      <c r="AI16" s="128"/>
    </row>
    <row r="17" s="89" customFormat="true" ht="12.8" hidden="false" customHeight="false" outlineLevel="0" collapsed="false">
      <c r="A17" s="123" t="n">
        <v>44583</v>
      </c>
      <c r="B17" s="124"/>
      <c r="C17" s="89" t="s">
        <v>62</v>
      </c>
      <c r="F17" s="125"/>
      <c r="H17" s="90"/>
      <c r="I17" s="90" t="s">
        <v>63</v>
      </c>
      <c r="K17" s="90" t="n">
        <v>9.54</v>
      </c>
      <c r="L17" s="90"/>
      <c r="M17" s="90" t="s">
        <v>64</v>
      </c>
      <c r="N17" s="90"/>
      <c r="O17" s="127"/>
      <c r="P17" s="90"/>
      <c r="Q17" s="90"/>
      <c r="Z17" s="141"/>
      <c r="AD17" s="90"/>
      <c r="AE17" s="90"/>
      <c r="AF17" s="90"/>
      <c r="AG17" s="90"/>
      <c r="AH17" s="90"/>
      <c r="AI17" s="90"/>
    </row>
    <row r="18" s="89" customFormat="true" ht="12.8" hidden="false" customHeight="false" outlineLevel="0" collapsed="false">
      <c r="A18" s="123" t="n">
        <v>44632</v>
      </c>
      <c r="B18" s="124"/>
      <c r="C18" s="89" t="s">
        <v>65</v>
      </c>
      <c r="F18" s="125"/>
      <c r="H18" s="90"/>
      <c r="I18" s="90" t="s">
        <v>66</v>
      </c>
      <c r="K18" s="90" t="n">
        <v>3.45</v>
      </c>
      <c r="L18" s="90"/>
      <c r="M18" s="90" t="s">
        <v>67</v>
      </c>
      <c r="N18" s="90"/>
      <c r="O18" s="127"/>
      <c r="P18" s="90"/>
      <c r="Q18" s="90"/>
      <c r="Z18" s="141"/>
      <c r="AD18" s="90"/>
      <c r="AE18" s="90"/>
      <c r="AF18" s="90"/>
      <c r="AG18" s="90"/>
      <c r="AH18" s="90"/>
      <c r="AI18" s="90"/>
    </row>
    <row r="19" s="89" customFormat="true" ht="12.8" hidden="false" customHeight="false" outlineLevel="0" collapsed="false">
      <c r="A19" s="123" t="n">
        <v>44661</v>
      </c>
      <c r="B19" s="124"/>
      <c r="C19" s="89" t="s">
        <v>68</v>
      </c>
      <c r="F19" s="125"/>
      <c r="H19" s="90"/>
      <c r="I19" s="90" t="s">
        <v>66</v>
      </c>
      <c r="K19" s="90" t="n">
        <v>5.4</v>
      </c>
      <c r="L19" s="90"/>
      <c r="M19" s="90" t="s">
        <v>67</v>
      </c>
      <c r="N19" s="90"/>
      <c r="O19" s="127" t="s">
        <v>69</v>
      </c>
      <c r="P19" s="90"/>
      <c r="Q19" s="90"/>
      <c r="S19" s="89" t="s">
        <v>70</v>
      </c>
      <c r="Z19" s="141"/>
      <c r="AD19" s="90"/>
      <c r="AE19" s="90"/>
      <c r="AF19" s="90"/>
      <c r="AG19" s="90"/>
      <c r="AH19" s="90"/>
      <c r="AI19" s="90"/>
    </row>
    <row r="20" s="89" customFormat="true" ht="12.8" hidden="false" customHeight="false" outlineLevel="0" collapsed="false">
      <c r="A20" s="123" t="n">
        <v>44676</v>
      </c>
      <c r="B20" s="124"/>
      <c r="C20" s="89" t="s">
        <v>68</v>
      </c>
      <c r="F20" s="125"/>
      <c r="H20" s="90"/>
      <c r="I20" s="90" t="s">
        <v>66</v>
      </c>
      <c r="K20" s="90" t="n">
        <v>5.4</v>
      </c>
      <c r="L20" s="90"/>
      <c r="M20" s="90" t="s">
        <v>67</v>
      </c>
      <c r="N20" s="90"/>
      <c r="O20" s="127" t="s">
        <v>69</v>
      </c>
      <c r="P20" s="90"/>
      <c r="Q20" s="90"/>
      <c r="S20" s="89" t="s">
        <v>71</v>
      </c>
      <c r="Z20" s="141"/>
      <c r="AD20" s="90"/>
      <c r="AE20" s="90"/>
      <c r="AF20" s="90"/>
      <c r="AG20" s="90"/>
      <c r="AH20" s="90"/>
      <c r="AI20" s="90"/>
    </row>
    <row r="21" s="89" customFormat="true" ht="12.8" hidden="false" customHeight="false" outlineLevel="0" collapsed="false">
      <c r="A21" s="123"/>
      <c r="B21" s="124"/>
      <c r="F21" s="125"/>
      <c r="H21" s="90"/>
      <c r="I21" s="90"/>
      <c r="K21" s="90"/>
      <c r="L21" s="90"/>
      <c r="M21" s="90"/>
      <c r="N21" s="90"/>
      <c r="O21" s="127"/>
      <c r="P21" s="90"/>
      <c r="Q21" s="90"/>
      <c r="Z21" s="141"/>
      <c r="AD21" s="90"/>
      <c r="AE21" s="90"/>
      <c r="AF21" s="90"/>
      <c r="AG21" s="90"/>
      <c r="AH21" s="90"/>
      <c r="AI21" s="90"/>
    </row>
    <row r="22" s="89" customFormat="true" ht="12.8" hidden="false" customHeight="false" outlineLevel="0" collapsed="false">
      <c r="A22" s="123"/>
      <c r="B22" s="124"/>
      <c r="F22" s="125"/>
      <c r="H22" s="90"/>
      <c r="I22" s="90"/>
      <c r="K22" s="90"/>
      <c r="L22" s="90"/>
      <c r="M22" s="90"/>
      <c r="N22" s="90"/>
      <c r="O22" s="127"/>
      <c r="P22" s="90"/>
      <c r="Q22" s="90"/>
      <c r="Z22" s="141"/>
      <c r="AD22" s="90"/>
      <c r="AE22" s="90"/>
      <c r="AF22" s="90"/>
      <c r="AG22" s="90"/>
      <c r="AH22" s="90"/>
      <c r="AI22" s="90"/>
    </row>
    <row r="23" s="89" customFormat="true" ht="12.8" hidden="false" customHeight="false" outlineLevel="0" collapsed="false">
      <c r="A23" s="123"/>
      <c r="F23" s="125"/>
      <c r="H23" s="90"/>
      <c r="I23" s="90"/>
      <c r="K23" s="90"/>
      <c r="L23" s="90"/>
      <c r="M23" s="90"/>
      <c r="N23" s="90"/>
      <c r="O23" s="127"/>
      <c r="P23" s="90"/>
      <c r="Q23" s="90"/>
      <c r="AD23" s="90"/>
      <c r="AE23" s="90"/>
      <c r="AF23" s="90"/>
      <c r="AG23" s="90"/>
      <c r="AH23" s="90"/>
      <c r="AI23" s="90"/>
    </row>
    <row r="24" s="89" customFormat="true" ht="12.8" hidden="false" customHeight="false" outlineLevel="0" collapsed="false">
      <c r="A24" s="123"/>
      <c r="F24" s="125"/>
      <c r="H24" s="90"/>
      <c r="I24" s="90"/>
      <c r="K24" s="90"/>
      <c r="L24" s="90"/>
      <c r="M24" s="90"/>
      <c r="N24" s="90"/>
      <c r="O24" s="127"/>
      <c r="P24" s="90"/>
      <c r="Q24" s="90"/>
      <c r="AD24" s="90"/>
      <c r="AE24" s="90"/>
      <c r="AF24" s="90"/>
      <c r="AG24" s="90"/>
      <c r="AH24" s="90"/>
      <c r="AI24" s="90"/>
    </row>
    <row r="25" customFormat="false" ht="8.1" hidden="false" customHeight="true" outlineLevel="0" collapsed="false">
      <c r="A25" s="111"/>
      <c r="B25" s="112"/>
      <c r="C25" s="112"/>
      <c r="D25" s="112"/>
      <c r="E25" s="112"/>
      <c r="F25" s="125"/>
      <c r="G25" s="112"/>
      <c r="H25" s="114"/>
      <c r="I25" s="114"/>
      <c r="J25" s="112"/>
      <c r="K25" s="114"/>
      <c r="L25" s="114"/>
      <c r="M25" s="114"/>
      <c r="N25" s="114"/>
      <c r="O25" s="115"/>
      <c r="P25" s="114"/>
      <c r="Q25" s="116"/>
    </row>
    <row r="26" customFormat="false" ht="17.35" hidden="false" customHeight="false" outlineLevel="0" collapsed="false">
      <c r="A26" s="42"/>
      <c r="B26" s="117" t="s">
        <v>72</v>
      </c>
      <c r="C26" s="118"/>
      <c r="D26" s="118"/>
      <c r="E26" s="118"/>
      <c r="F26" s="125"/>
      <c r="G26" s="118"/>
      <c r="H26" s="120"/>
      <c r="I26" s="120"/>
      <c r="J26" s="118"/>
      <c r="K26" s="120"/>
      <c r="L26" s="120"/>
      <c r="M26" s="120"/>
      <c r="N26" s="120"/>
      <c r="O26" s="121"/>
      <c r="P26" s="120"/>
      <c r="Q26" s="122" t="n">
        <f aca="false">ROUND(SUM(K27:K30),0)</f>
        <v>140</v>
      </c>
    </row>
    <row r="27" s="89" customFormat="true" ht="12.8" hidden="false" customHeight="false" outlineLevel="0" collapsed="false">
      <c r="A27" s="123" t="n">
        <v>44785</v>
      </c>
      <c r="B27" s="147"/>
      <c r="C27" s="89" t="s">
        <v>73</v>
      </c>
      <c r="F27" s="125"/>
      <c r="H27" s="90"/>
      <c r="I27" s="90" t="s">
        <v>74</v>
      </c>
      <c r="K27" s="90" t="n">
        <v>95.24</v>
      </c>
      <c r="L27" s="90"/>
      <c r="M27" s="90" t="s">
        <v>64</v>
      </c>
      <c r="N27" s="90"/>
      <c r="O27" s="127" t="s">
        <v>69</v>
      </c>
      <c r="P27" s="90"/>
      <c r="Q27" s="128"/>
      <c r="AD27" s="90"/>
      <c r="AE27" s="90"/>
      <c r="AF27" s="90"/>
      <c r="AG27" s="90"/>
      <c r="AH27" s="90"/>
      <c r="AI27" s="90"/>
    </row>
    <row r="28" s="89" customFormat="true" ht="12.8" hidden="false" customHeight="false" outlineLevel="0" collapsed="false">
      <c r="A28" s="123" t="n">
        <v>44806</v>
      </c>
      <c r="B28" s="147"/>
      <c r="C28" s="89" t="s">
        <v>75</v>
      </c>
      <c r="F28" s="125"/>
      <c r="H28" s="90"/>
      <c r="I28" s="90" t="s">
        <v>76</v>
      </c>
      <c r="K28" s="90" t="n">
        <v>45.17</v>
      </c>
      <c r="L28" s="90"/>
      <c r="M28" s="90" t="s">
        <v>64</v>
      </c>
      <c r="N28" s="90"/>
      <c r="O28" s="127" t="s">
        <v>69</v>
      </c>
      <c r="P28" s="90"/>
      <c r="Q28" s="128"/>
      <c r="AD28" s="90"/>
      <c r="AE28" s="90"/>
      <c r="AF28" s="90"/>
      <c r="AG28" s="90"/>
      <c r="AH28" s="90"/>
      <c r="AI28" s="90"/>
    </row>
    <row r="29" s="89" customFormat="true" ht="12.8" hidden="false" customHeight="false" outlineLevel="0" collapsed="false">
      <c r="A29" s="123"/>
      <c r="B29" s="147"/>
      <c r="F29" s="125"/>
      <c r="H29" s="90"/>
      <c r="I29" s="90"/>
      <c r="K29" s="90"/>
      <c r="L29" s="90"/>
      <c r="M29" s="90"/>
      <c r="N29" s="90"/>
      <c r="O29" s="127"/>
      <c r="P29" s="90"/>
      <c r="Q29" s="128"/>
      <c r="AD29" s="90"/>
      <c r="AE29" s="90"/>
      <c r="AF29" s="90"/>
      <c r="AG29" s="90"/>
      <c r="AH29" s="90"/>
      <c r="AI29" s="90"/>
    </row>
    <row r="30" s="89" customFormat="true" ht="7.25" hidden="false" customHeight="true" outlineLevel="0" collapsed="false">
      <c r="A30" s="123"/>
      <c r="B30" s="147"/>
      <c r="F30" s="125"/>
      <c r="H30" s="90"/>
      <c r="I30" s="90"/>
      <c r="K30" s="90"/>
      <c r="L30" s="90"/>
      <c r="M30" s="90"/>
      <c r="N30" s="90"/>
      <c r="O30" s="127"/>
      <c r="P30" s="90"/>
      <c r="Q30" s="128"/>
      <c r="AD30" s="90"/>
      <c r="AE30" s="90"/>
      <c r="AF30" s="90"/>
      <c r="AG30" s="90"/>
      <c r="AH30" s="90"/>
      <c r="AI30" s="90"/>
    </row>
    <row r="31" s="89" customFormat="true" ht="17.35" hidden="false" customHeight="false" outlineLevel="0" collapsed="false">
      <c r="A31" s="123"/>
      <c r="B31" s="117" t="s">
        <v>77</v>
      </c>
      <c r="F31" s="125"/>
      <c r="H31" s="90"/>
      <c r="I31" s="90"/>
      <c r="K31" s="90"/>
      <c r="L31" s="90"/>
      <c r="M31" s="90"/>
      <c r="N31" s="90"/>
      <c r="O31" s="127"/>
      <c r="P31" s="90"/>
      <c r="Q31" s="122" t="n">
        <f aca="false">ROUND(SUM(K32:K37),0)</f>
        <v>166</v>
      </c>
      <c r="AD31" s="90"/>
      <c r="AE31" s="90"/>
      <c r="AF31" s="90"/>
      <c r="AG31" s="90"/>
      <c r="AH31" s="90"/>
      <c r="AI31" s="90"/>
    </row>
    <row r="32" s="89" customFormat="true" ht="12.8" hidden="false" customHeight="false" outlineLevel="0" collapsed="false">
      <c r="A32" s="123" t="n">
        <v>44764</v>
      </c>
      <c r="C32" s="89" t="s">
        <v>78</v>
      </c>
      <c r="F32" s="125"/>
      <c r="H32" s="90"/>
      <c r="I32" s="90" t="s">
        <v>74</v>
      </c>
      <c r="K32" s="90" t="n">
        <v>166.25</v>
      </c>
      <c r="L32" s="90"/>
      <c r="M32" s="90" t="s">
        <v>64</v>
      </c>
      <c r="N32" s="90"/>
      <c r="O32" s="127" t="s">
        <v>69</v>
      </c>
      <c r="P32" s="90"/>
      <c r="Q32" s="128"/>
      <c r="AD32" s="90"/>
      <c r="AE32" s="90"/>
      <c r="AF32" s="90"/>
      <c r="AG32" s="90"/>
      <c r="AH32" s="90"/>
      <c r="AI32" s="90"/>
    </row>
    <row r="33" s="89" customFormat="true" ht="12.8" hidden="false" customHeight="false" outlineLevel="0" collapsed="false">
      <c r="A33" s="123"/>
      <c r="F33" s="125"/>
      <c r="H33" s="90"/>
      <c r="I33" s="90"/>
      <c r="K33" s="90"/>
      <c r="L33" s="90"/>
      <c r="M33" s="90"/>
      <c r="N33" s="90"/>
      <c r="O33" s="127"/>
      <c r="P33" s="90"/>
      <c r="Q33" s="128"/>
      <c r="AD33" s="90"/>
      <c r="AE33" s="90"/>
      <c r="AF33" s="90"/>
      <c r="AG33" s="90"/>
      <c r="AH33" s="90"/>
      <c r="AI33" s="90"/>
    </row>
    <row r="34" s="89" customFormat="true" ht="12.8" hidden="false" customHeight="false" outlineLevel="0" collapsed="false">
      <c r="A34" s="123"/>
      <c r="F34" s="125"/>
      <c r="H34" s="90"/>
      <c r="I34" s="90"/>
      <c r="K34" s="90"/>
      <c r="L34" s="90"/>
      <c r="M34" s="90"/>
      <c r="N34" s="90"/>
      <c r="O34" s="127"/>
      <c r="P34" s="90"/>
      <c r="Q34" s="128"/>
      <c r="AD34" s="90"/>
      <c r="AE34" s="90"/>
      <c r="AF34" s="90"/>
      <c r="AG34" s="90"/>
      <c r="AH34" s="90"/>
      <c r="AI34" s="90"/>
    </row>
    <row r="35" s="89" customFormat="true" ht="12.8" hidden="false" customHeight="false" outlineLevel="0" collapsed="false">
      <c r="A35" s="123"/>
      <c r="F35" s="125"/>
      <c r="H35" s="90"/>
      <c r="I35" s="90"/>
      <c r="K35" s="90"/>
      <c r="L35" s="90"/>
      <c r="M35" s="90"/>
      <c r="N35" s="90"/>
      <c r="O35" s="127"/>
      <c r="P35" s="90"/>
      <c r="Q35" s="128"/>
      <c r="AD35" s="90"/>
      <c r="AE35" s="90"/>
      <c r="AF35" s="90"/>
      <c r="AG35" s="90"/>
      <c r="AH35" s="90"/>
      <c r="AI35" s="90"/>
    </row>
    <row r="36" s="89" customFormat="true" ht="12.8" hidden="false" customHeight="false" outlineLevel="0" collapsed="false">
      <c r="A36" s="123"/>
      <c r="F36" s="125"/>
      <c r="H36" s="90"/>
      <c r="I36" s="90"/>
      <c r="K36" s="90"/>
      <c r="L36" s="90"/>
      <c r="M36" s="90"/>
      <c r="N36" s="90"/>
      <c r="O36" s="127"/>
      <c r="P36" s="90"/>
      <c r="Q36" s="128"/>
      <c r="AD36" s="90"/>
      <c r="AE36" s="90"/>
      <c r="AF36" s="90"/>
      <c r="AG36" s="90"/>
      <c r="AH36" s="90"/>
      <c r="AI36" s="90"/>
    </row>
    <row r="37" customFormat="false" ht="8.1" hidden="false" customHeight="true" outlineLevel="0" collapsed="false">
      <c r="A37" s="111"/>
      <c r="B37" s="112"/>
      <c r="C37" s="112"/>
      <c r="D37" s="112"/>
      <c r="E37" s="112"/>
      <c r="F37" s="113"/>
      <c r="G37" s="112"/>
      <c r="H37" s="114"/>
      <c r="I37" s="114"/>
      <c r="J37" s="112"/>
      <c r="K37" s="114"/>
      <c r="L37" s="114"/>
      <c r="M37" s="114"/>
      <c r="N37" s="114"/>
      <c r="O37" s="115"/>
      <c r="P37" s="114"/>
      <c r="Q37" s="116"/>
    </row>
    <row r="38" s="153" customFormat="true" ht="17.35" hidden="false" customHeight="false" outlineLevel="0" collapsed="false">
      <c r="A38" s="148"/>
      <c r="B38" s="149" t="s">
        <v>79</v>
      </c>
      <c r="C38" s="149"/>
      <c r="D38" s="149"/>
      <c r="E38" s="149"/>
      <c r="F38" s="150"/>
      <c r="G38" s="149"/>
      <c r="H38" s="151"/>
      <c r="I38" s="151"/>
      <c r="J38" s="149"/>
      <c r="K38" s="151"/>
      <c r="L38" s="151"/>
      <c r="M38" s="151"/>
      <c r="N38" s="151"/>
      <c r="O38" s="152"/>
      <c r="P38" s="151"/>
      <c r="Q38" s="122" t="n">
        <f aca="false">ROUND(SUM(K39:K44),0)</f>
        <v>0</v>
      </c>
      <c r="AD38" s="154"/>
      <c r="AE38" s="154"/>
      <c r="AF38" s="154"/>
      <c r="AG38" s="154"/>
      <c r="AH38" s="154"/>
      <c r="AI38" s="154"/>
    </row>
    <row r="39" s="89" customFormat="true" ht="12.8" hidden="false" customHeight="false" outlineLevel="0" collapsed="false">
      <c r="A39" s="123"/>
      <c r="F39" s="125"/>
      <c r="H39" s="90"/>
      <c r="I39" s="90"/>
      <c r="K39" s="90"/>
      <c r="L39" s="90"/>
      <c r="M39" s="90"/>
      <c r="N39" s="90"/>
      <c r="O39" s="127"/>
      <c r="P39" s="90"/>
      <c r="Q39" s="128"/>
      <c r="AD39" s="90"/>
      <c r="AE39" s="90"/>
      <c r="AF39" s="90"/>
      <c r="AG39" s="90"/>
      <c r="AH39" s="90"/>
      <c r="AI39" s="90"/>
    </row>
    <row r="40" s="89" customFormat="true" ht="12.8" hidden="false" customHeight="false" outlineLevel="0" collapsed="false">
      <c r="A40" s="123"/>
      <c r="F40" s="125"/>
      <c r="H40" s="90"/>
      <c r="I40" s="90"/>
      <c r="K40" s="90"/>
      <c r="L40" s="90"/>
      <c r="M40" s="90"/>
      <c r="N40" s="90"/>
      <c r="O40" s="127"/>
      <c r="P40" s="90"/>
      <c r="Q40" s="128"/>
      <c r="AD40" s="90"/>
      <c r="AE40" s="90"/>
      <c r="AF40" s="90"/>
      <c r="AG40" s="90"/>
      <c r="AH40" s="90"/>
      <c r="AI40" s="90"/>
    </row>
    <row r="41" s="89" customFormat="true" ht="12.8" hidden="false" customHeight="false" outlineLevel="0" collapsed="false">
      <c r="A41" s="123"/>
      <c r="F41" s="125"/>
      <c r="H41" s="90"/>
      <c r="I41" s="90"/>
      <c r="K41" s="90"/>
      <c r="L41" s="90"/>
      <c r="M41" s="90"/>
      <c r="N41" s="90"/>
      <c r="O41" s="127"/>
      <c r="P41" s="90"/>
      <c r="Q41" s="128"/>
      <c r="AD41" s="90"/>
      <c r="AE41" s="90"/>
      <c r="AF41" s="90"/>
      <c r="AG41" s="90"/>
      <c r="AH41" s="90"/>
      <c r="AI41" s="90"/>
    </row>
    <row r="42" s="89" customFormat="true" ht="12.8" hidden="false" customHeight="false" outlineLevel="0" collapsed="false">
      <c r="A42" s="123"/>
      <c r="F42" s="125"/>
      <c r="H42" s="90"/>
      <c r="I42" s="90"/>
      <c r="K42" s="90"/>
      <c r="L42" s="90"/>
      <c r="M42" s="90"/>
      <c r="N42" s="90"/>
      <c r="O42" s="127"/>
      <c r="P42" s="90"/>
      <c r="Q42" s="128"/>
      <c r="AD42" s="90"/>
      <c r="AE42" s="90"/>
      <c r="AF42" s="90"/>
      <c r="AG42" s="90"/>
      <c r="AH42" s="90"/>
      <c r="AI42" s="90"/>
    </row>
    <row r="43" s="89" customFormat="true" ht="12.8" hidden="false" customHeight="false" outlineLevel="0" collapsed="false">
      <c r="A43" s="123"/>
      <c r="F43" s="125"/>
      <c r="H43" s="90"/>
      <c r="I43" s="90"/>
      <c r="K43" s="90"/>
      <c r="L43" s="90"/>
      <c r="M43" s="90"/>
      <c r="N43" s="90"/>
      <c r="O43" s="127"/>
      <c r="P43" s="90"/>
      <c r="Q43" s="128"/>
      <c r="AD43" s="90"/>
      <c r="AE43" s="90"/>
      <c r="AF43" s="90"/>
      <c r="AG43" s="90"/>
      <c r="AH43" s="90"/>
      <c r="AI43" s="90"/>
    </row>
    <row r="44" customFormat="false" ht="8.1" hidden="false" customHeight="true" outlineLevel="0" collapsed="false">
      <c r="A44" s="155"/>
      <c r="B44" s="112"/>
      <c r="C44" s="112"/>
      <c r="D44" s="112"/>
      <c r="E44" s="112"/>
      <c r="F44" s="112"/>
      <c r="G44" s="112"/>
      <c r="H44" s="114"/>
      <c r="I44" s="114"/>
      <c r="J44" s="112"/>
      <c r="K44" s="114"/>
      <c r="L44" s="114"/>
      <c r="M44" s="114"/>
      <c r="N44" s="114"/>
      <c r="O44" s="115"/>
      <c r="P44" s="114"/>
      <c r="Q44" s="156"/>
    </row>
    <row r="45" s="153" customFormat="true" ht="17.35" hidden="false" customHeight="false" outlineLevel="0" collapsed="false">
      <c r="A45" s="148"/>
      <c r="B45" s="149" t="s">
        <v>80</v>
      </c>
      <c r="C45" s="149"/>
      <c r="D45" s="149"/>
      <c r="E45" s="149"/>
      <c r="F45" s="157"/>
      <c r="G45" s="149"/>
      <c r="H45" s="151"/>
      <c r="I45" s="151"/>
      <c r="J45" s="149"/>
      <c r="K45" s="151"/>
      <c r="L45" s="151"/>
      <c r="M45" s="151"/>
      <c r="N45" s="151"/>
      <c r="O45" s="152"/>
      <c r="P45" s="151"/>
      <c r="Q45" s="122" t="n">
        <f aca="false">ROUND(SUM(K46:K49),0)</f>
        <v>163</v>
      </c>
      <c r="AD45" s="154"/>
      <c r="AE45" s="154"/>
      <c r="AF45" s="154"/>
      <c r="AG45" s="154"/>
      <c r="AH45" s="154"/>
      <c r="AI45" s="154"/>
    </row>
    <row r="46" s="89" customFormat="true" ht="12.8" hidden="false" customHeight="false" outlineLevel="0" collapsed="false">
      <c r="A46" s="123" t="n">
        <v>44727</v>
      </c>
      <c r="C46" s="89" t="s">
        <v>81</v>
      </c>
      <c r="F46" s="125"/>
      <c r="H46" s="90"/>
      <c r="I46" s="90" t="s">
        <v>82</v>
      </c>
      <c r="K46" s="90" t="n">
        <v>162.87</v>
      </c>
      <c r="L46" s="90"/>
      <c r="M46" s="90" t="s">
        <v>64</v>
      </c>
      <c r="N46" s="90"/>
      <c r="O46" s="127"/>
      <c r="P46" s="90"/>
      <c r="Q46" s="143"/>
      <c r="S46" s="89" t="s">
        <v>83</v>
      </c>
      <c r="AD46" s="90"/>
      <c r="AE46" s="90"/>
      <c r="AF46" s="90"/>
      <c r="AG46" s="90"/>
      <c r="AH46" s="90"/>
      <c r="AI46" s="90"/>
    </row>
    <row r="47" s="89" customFormat="true" ht="12.8" hidden="false" customHeight="false" outlineLevel="0" collapsed="false">
      <c r="A47" s="123"/>
      <c r="F47" s="125"/>
      <c r="H47" s="90"/>
      <c r="I47" s="90"/>
      <c r="K47" s="90"/>
      <c r="L47" s="90"/>
      <c r="M47" s="90"/>
      <c r="N47" s="90"/>
      <c r="O47" s="127"/>
      <c r="P47" s="90"/>
      <c r="Q47" s="143"/>
      <c r="AD47" s="90"/>
      <c r="AE47" s="90"/>
      <c r="AF47" s="90"/>
      <c r="AG47" s="90"/>
      <c r="AH47" s="90"/>
      <c r="AI47" s="90"/>
    </row>
    <row r="48" s="89" customFormat="true" ht="12.8" hidden="false" customHeight="false" outlineLevel="0" collapsed="false">
      <c r="A48" s="123"/>
      <c r="F48" s="125"/>
      <c r="H48" s="90"/>
      <c r="I48" s="90"/>
      <c r="K48" s="90"/>
      <c r="L48" s="90"/>
      <c r="M48" s="90"/>
      <c r="N48" s="90"/>
      <c r="O48" s="127"/>
      <c r="P48" s="90"/>
      <c r="Q48" s="143"/>
      <c r="AD48" s="90"/>
      <c r="AE48" s="90"/>
      <c r="AF48" s="90"/>
      <c r="AG48" s="90"/>
      <c r="AH48" s="90"/>
      <c r="AI48" s="90"/>
    </row>
    <row r="49" customFormat="false" ht="8.1" hidden="false" customHeight="true" outlineLevel="0" collapsed="false">
      <c r="A49" s="123"/>
      <c r="B49" s="89"/>
      <c r="C49" s="89"/>
      <c r="D49" s="89"/>
      <c r="E49" s="89"/>
      <c r="F49" s="125"/>
      <c r="G49" s="89"/>
      <c r="H49" s="90"/>
      <c r="I49" s="90"/>
      <c r="J49" s="89"/>
      <c r="K49" s="90"/>
      <c r="L49" s="90"/>
      <c r="M49" s="90"/>
      <c r="N49" s="90"/>
      <c r="O49" s="127"/>
      <c r="P49" s="90"/>
      <c r="Q49" s="143"/>
    </row>
    <row r="50" s="149" customFormat="true" ht="17.05" hidden="false" customHeight="true" outlineLevel="0" collapsed="false">
      <c r="A50" s="158"/>
      <c r="B50" s="149" t="s">
        <v>84</v>
      </c>
      <c r="F50" s="157"/>
      <c r="H50" s="151"/>
      <c r="I50" s="151"/>
      <c r="K50" s="151"/>
      <c r="L50" s="151"/>
      <c r="M50" s="151"/>
      <c r="N50" s="151"/>
      <c r="O50" s="152"/>
      <c r="P50" s="151"/>
      <c r="Q50" s="122" t="n">
        <f aca="false">ROUND(SUM(K51:K53),0)</f>
        <v>0</v>
      </c>
      <c r="AD50" s="151"/>
      <c r="AE50" s="151"/>
      <c r="AF50" s="151"/>
      <c r="AG50" s="151"/>
      <c r="AH50" s="151"/>
      <c r="AI50" s="151"/>
    </row>
    <row r="51" customFormat="false" ht="13.2" hidden="false" customHeight="true" outlineLevel="0" collapsed="false">
      <c r="A51" s="123"/>
      <c r="B51" s="89"/>
      <c r="C51" s="89"/>
      <c r="D51" s="89"/>
      <c r="E51" s="89"/>
      <c r="F51" s="125"/>
      <c r="G51" s="89"/>
      <c r="H51" s="90"/>
      <c r="I51" s="90"/>
      <c r="J51" s="89"/>
      <c r="K51" s="90"/>
      <c r="L51" s="90"/>
      <c r="M51" s="90"/>
      <c r="N51" s="90"/>
      <c r="O51" s="127"/>
      <c r="P51" s="90"/>
      <c r="Q51" s="143"/>
    </row>
    <row r="52" customFormat="false" ht="13.2" hidden="false" customHeight="true" outlineLevel="0" collapsed="false">
      <c r="A52" s="123"/>
      <c r="B52" s="89"/>
      <c r="C52" s="89"/>
      <c r="D52" s="89"/>
      <c r="E52" s="89"/>
      <c r="F52" s="125"/>
      <c r="G52" s="89"/>
      <c r="H52" s="90"/>
      <c r="I52" s="90"/>
      <c r="J52" s="89"/>
      <c r="K52" s="90"/>
      <c r="L52" s="90"/>
      <c r="M52" s="90"/>
      <c r="N52" s="90"/>
      <c r="O52" s="127"/>
      <c r="P52" s="90"/>
      <c r="Q52" s="143"/>
    </row>
    <row r="53" customFormat="false" ht="7.25" hidden="false" customHeight="true" outlineLevel="0" collapsed="false">
      <c r="A53" s="123"/>
      <c r="B53" s="89"/>
      <c r="C53" s="89"/>
      <c r="D53" s="89"/>
      <c r="E53" s="89"/>
      <c r="F53" s="125"/>
      <c r="G53" s="89"/>
      <c r="H53" s="90"/>
      <c r="I53" s="90"/>
      <c r="J53" s="89"/>
      <c r="K53" s="90"/>
      <c r="L53" s="90"/>
      <c r="M53" s="90"/>
      <c r="N53" s="90"/>
      <c r="O53" s="127"/>
      <c r="P53" s="90"/>
      <c r="Q53" s="143"/>
    </row>
    <row r="54" s="149" customFormat="true" ht="17.5" hidden="false" customHeight="true" outlineLevel="0" collapsed="false">
      <c r="A54" s="158"/>
      <c r="B54" s="149" t="s">
        <v>85</v>
      </c>
      <c r="F54" s="157"/>
      <c r="H54" s="151"/>
      <c r="I54" s="151"/>
      <c r="K54" s="151"/>
      <c r="L54" s="151"/>
      <c r="M54" s="151"/>
      <c r="N54" s="151"/>
      <c r="O54" s="152"/>
      <c r="P54" s="151"/>
      <c r="Q54" s="122" t="n">
        <f aca="false">ROUND(SUM(K55:K63),0)</f>
        <v>401</v>
      </c>
      <c r="AD54" s="151"/>
      <c r="AE54" s="151"/>
      <c r="AF54" s="151"/>
      <c r="AG54" s="151"/>
      <c r="AH54" s="151"/>
      <c r="AI54" s="151"/>
    </row>
    <row r="55" customFormat="false" ht="13.2" hidden="false" customHeight="true" outlineLevel="0" collapsed="false">
      <c r="A55" s="123" t="n">
        <v>44634</v>
      </c>
      <c r="B55" s="89"/>
      <c r="C55" s="89" t="s">
        <v>86</v>
      </c>
      <c r="D55" s="89"/>
      <c r="E55" s="89"/>
      <c r="F55" s="125"/>
      <c r="G55" s="89"/>
      <c r="H55" s="90"/>
      <c r="I55" s="90" t="s">
        <v>87</v>
      </c>
      <c r="J55" s="89"/>
      <c r="K55" s="90" t="n">
        <v>242.92</v>
      </c>
      <c r="L55" s="90"/>
      <c r="M55" s="90" t="s">
        <v>88</v>
      </c>
      <c r="N55" s="90"/>
      <c r="O55" s="127" t="s">
        <v>69</v>
      </c>
      <c r="P55" s="90"/>
      <c r="Q55" s="143"/>
      <c r="S55" s="89" t="s">
        <v>89</v>
      </c>
    </row>
    <row r="56" customFormat="false" ht="13.2" hidden="false" customHeight="true" outlineLevel="0" collapsed="false">
      <c r="A56" s="123" t="n">
        <v>44673</v>
      </c>
      <c r="B56" s="89"/>
      <c r="C56" s="89" t="s">
        <v>90</v>
      </c>
      <c r="D56" s="89"/>
      <c r="E56" s="89"/>
      <c r="F56" s="125"/>
      <c r="G56" s="89"/>
      <c r="H56" s="90"/>
      <c r="I56" s="90" t="s">
        <v>91</v>
      </c>
      <c r="J56" s="89"/>
      <c r="K56" s="90" t="n">
        <v>111.36</v>
      </c>
      <c r="L56" s="90"/>
      <c r="M56" s="90" t="s">
        <v>88</v>
      </c>
      <c r="N56" s="90"/>
      <c r="O56" s="127" t="s">
        <v>69</v>
      </c>
      <c r="P56" s="90"/>
      <c r="Q56" s="143"/>
      <c r="S56" s="89" t="s">
        <v>89</v>
      </c>
    </row>
    <row r="57" customFormat="false" ht="13.2" hidden="false" customHeight="true" outlineLevel="0" collapsed="false">
      <c r="A57" s="123" t="n">
        <v>44693</v>
      </c>
      <c r="B57" s="89"/>
      <c r="C57" s="89" t="s">
        <v>92</v>
      </c>
      <c r="D57" s="89"/>
      <c r="E57" s="89"/>
      <c r="F57" s="125"/>
      <c r="G57" s="89"/>
      <c r="H57" s="90"/>
      <c r="I57" s="90" t="s">
        <v>93</v>
      </c>
      <c r="J57" s="89"/>
      <c r="K57" s="90" t="n">
        <v>22.12</v>
      </c>
      <c r="L57" s="90"/>
      <c r="M57" s="90" t="s">
        <v>67</v>
      </c>
      <c r="N57" s="90"/>
      <c r="O57" s="127" t="s">
        <v>69</v>
      </c>
      <c r="P57" s="90"/>
      <c r="Q57" s="143"/>
    </row>
    <row r="58" customFormat="false" ht="13.2" hidden="false" customHeight="true" outlineLevel="0" collapsed="false">
      <c r="A58" s="123" t="n">
        <v>44693</v>
      </c>
      <c r="B58" s="89"/>
      <c r="C58" s="89" t="s">
        <v>94</v>
      </c>
      <c r="D58" s="89"/>
      <c r="E58" s="89"/>
      <c r="F58" s="125"/>
      <c r="G58" s="89"/>
      <c r="H58" s="90"/>
      <c r="I58" s="90" t="s">
        <v>93</v>
      </c>
      <c r="J58" s="89"/>
      <c r="K58" s="90" t="n">
        <v>24.58</v>
      </c>
      <c r="L58" s="90"/>
      <c r="M58" s="90" t="s">
        <v>67</v>
      </c>
      <c r="N58" s="90"/>
      <c r="O58" s="127" t="s">
        <v>69</v>
      </c>
      <c r="P58" s="90"/>
      <c r="Q58" s="143"/>
    </row>
    <row r="59" customFormat="false" ht="13.2" hidden="false" customHeight="true" outlineLevel="0" collapsed="false">
      <c r="A59" s="123"/>
      <c r="B59" s="89"/>
      <c r="C59" s="89"/>
      <c r="D59" s="89"/>
      <c r="E59" s="89"/>
      <c r="F59" s="125"/>
      <c r="G59" s="89"/>
      <c r="H59" s="90"/>
      <c r="I59" s="90"/>
      <c r="J59" s="89"/>
      <c r="K59" s="90"/>
      <c r="L59" s="90"/>
      <c r="M59" s="90"/>
      <c r="N59" s="90"/>
      <c r="O59" s="127"/>
      <c r="P59" s="90"/>
      <c r="Q59" s="143"/>
    </row>
    <row r="60" customFormat="false" ht="13.2" hidden="false" customHeight="true" outlineLevel="0" collapsed="false">
      <c r="A60" s="123"/>
      <c r="B60" s="89"/>
      <c r="C60" s="89"/>
      <c r="D60" s="89"/>
      <c r="E60" s="89"/>
      <c r="F60" s="125"/>
      <c r="G60" s="89"/>
      <c r="H60" s="90"/>
      <c r="I60" s="90"/>
      <c r="J60" s="89"/>
      <c r="K60" s="90"/>
      <c r="L60" s="90"/>
      <c r="M60" s="90"/>
      <c r="N60" s="90"/>
      <c r="O60" s="127"/>
      <c r="P60" s="90"/>
      <c r="Q60" s="143"/>
    </row>
    <row r="61" customFormat="false" ht="13.2" hidden="false" customHeight="true" outlineLevel="0" collapsed="false">
      <c r="A61" s="123"/>
      <c r="B61" s="89"/>
      <c r="C61" s="89"/>
      <c r="D61" s="89"/>
      <c r="E61" s="89"/>
      <c r="F61" s="125"/>
      <c r="G61" s="89"/>
      <c r="H61" s="90"/>
      <c r="I61" s="90"/>
      <c r="J61" s="89"/>
      <c r="K61" s="90"/>
      <c r="L61" s="90"/>
      <c r="M61" s="90"/>
      <c r="N61" s="90"/>
      <c r="O61" s="127"/>
      <c r="P61" s="90"/>
      <c r="Q61" s="143"/>
    </row>
    <row r="62" customFormat="false" ht="13.2" hidden="false" customHeight="true" outlineLevel="0" collapsed="false">
      <c r="A62" s="123"/>
      <c r="B62" s="89"/>
      <c r="C62" s="89"/>
      <c r="D62" s="89"/>
      <c r="E62" s="89"/>
      <c r="F62" s="125"/>
      <c r="G62" s="89"/>
      <c r="H62" s="90"/>
      <c r="I62" s="90"/>
      <c r="J62" s="89"/>
      <c r="K62" s="90"/>
      <c r="L62" s="90"/>
      <c r="M62" s="90"/>
      <c r="N62" s="90"/>
      <c r="O62" s="127"/>
      <c r="P62" s="90"/>
      <c r="Q62" s="143"/>
    </row>
    <row r="63" customFormat="false" ht="13.2" hidden="false" customHeight="true" outlineLevel="0" collapsed="false">
      <c r="A63" s="123"/>
      <c r="B63" s="89"/>
      <c r="C63" s="89"/>
      <c r="D63" s="89"/>
      <c r="E63" s="89"/>
      <c r="F63" s="125"/>
      <c r="G63" s="89"/>
      <c r="H63" s="90"/>
      <c r="I63" s="90"/>
      <c r="J63" s="89"/>
      <c r="K63" s="90"/>
      <c r="L63" s="90"/>
      <c r="M63" s="90"/>
      <c r="N63" s="90"/>
      <c r="O63" s="127"/>
      <c r="P63" s="90"/>
      <c r="Q63" s="143"/>
    </row>
    <row r="64" s="149" customFormat="true" ht="17" hidden="false" customHeight="true" outlineLevel="0" collapsed="false">
      <c r="A64" s="42"/>
      <c r="B64" s="117" t="s">
        <v>95</v>
      </c>
      <c r="F64" s="157"/>
      <c r="H64" s="151"/>
      <c r="I64" s="151"/>
      <c r="K64" s="151"/>
      <c r="L64" s="151"/>
      <c r="M64" s="120"/>
      <c r="N64" s="120"/>
      <c r="O64" s="121"/>
      <c r="P64" s="120"/>
      <c r="Q64" s="122" t="n">
        <f aca="false">ROUND(SUM(K65:K72),0)</f>
        <v>309</v>
      </c>
      <c r="AD64" s="151"/>
      <c r="AE64" s="151"/>
      <c r="AF64" s="151"/>
      <c r="AG64" s="151"/>
      <c r="AH64" s="151"/>
      <c r="AI64" s="151"/>
    </row>
    <row r="65" s="89" customFormat="true" ht="12.4" hidden="false" customHeight="true" outlineLevel="0" collapsed="false">
      <c r="A65" s="123" t="n">
        <v>44579</v>
      </c>
      <c r="C65" s="89" t="s">
        <v>96</v>
      </c>
      <c r="F65" s="125"/>
      <c r="H65" s="90"/>
      <c r="I65" s="90" t="s">
        <v>97</v>
      </c>
      <c r="K65" s="90" t="n">
        <v>111</v>
      </c>
      <c r="L65" s="90"/>
      <c r="M65" s="90" t="s">
        <v>64</v>
      </c>
      <c r="N65" s="90"/>
      <c r="O65" s="127"/>
      <c r="P65" s="90"/>
      <c r="AD65" s="90"/>
      <c r="AE65" s="90"/>
      <c r="AF65" s="90"/>
      <c r="AG65" s="90"/>
      <c r="AH65" s="90"/>
      <c r="AI65" s="90"/>
    </row>
    <row r="66" s="89" customFormat="true" ht="12.4" hidden="false" customHeight="true" outlineLevel="0" collapsed="false">
      <c r="A66" s="123" t="n">
        <v>44583</v>
      </c>
      <c r="C66" s="89" t="s">
        <v>98</v>
      </c>
      <c r="F66" s="125"/>
      <c r="H66" s="90"/>
      <c r="I66" s="90" t="s">
        <v>99</v>
      </c>
      <c r="K66" s="90" t="n">
        <v>170</v>
      </c>
      <c r="L66" s="90"/>
      <c r="M66" s="90" t="s">
        <v>100</v>
      </c>
      <c r="N66" s="90"/>
      <c r="O66" s="127" t="s">
        <v>69</v>
      </c>
      <c r="P66" s="90"/>
      <c r="AD66" s="90"/>
      <c r="AE66" s="90"/>
      <c r="AF66" s="90"/>
      <c r="AG66" s="90"/>
      <c r="AH66" s="90"/>
      <c r="AI66" s="90"/>
    </row>
    <row r="67" s="89" customFormat="true" ht="12.4" hidden="false" customHeight="true" outlineLevel="0" collapsed="false">
      <c r="A67" s="123" t="n">
        <v>44703</v>
      </c>
      <c r="C67" s="89" t="s">
        <v>101</v>
      </c>
      <c r="F67" s="125"/>
      <c r="H67" s="90"/>
      <c r="I67" s="90" t="s">
        <v>102</v>
      </c>
      <c r="K67" s="90" t="n">
        <v>28.28</v>
      </c>
      <c r="L67" s="90"/>
      <c r="M67" s="90" t="s">
        <v>88</v>
      </c>
      <c r="N67" s="90"/>
      <c r="O67" s="127" t="s">
        <v>69</v>
      </c>
      <c r="P67" s="90"/>
      <c r="AD67" s="90"/>
      <c r="AE67" s="90"/>
      <c r="AF67" s="90"/>
      <c r="AG67" s="90"/>
      <c r="AH67" s="90"/>
      <c r="AI67" s="90"/>
    </row>
    <row r="68" s="89" customFormat="true" ht="12.4" hidden="false" customHeight="true" outlineLevel="0" collapsed="false">
      <c r="A68" s="123"/>
      <c r="B68" s="159"/>
      <c r="F68" s="125"/>
      <c r="H68" s="90"/>
      <c r="I68" s="90"/>
      <c r="K68" s="90"/>
      <c r="L68" s="90"/>
      <c r="M68" s="90"/>
      <c r="N68" s="90"/>
      <c r="O68" s="127"/>
      <c r="P68" s="90"/>
      <c r="AD68" s="90"/>
      <c r="AE68" s="90"/>
      <c r="AF68" s="90"/>
      <c r="AG68" s="90"/>
      <c r="AH68" s="90"/>
      <c r="AI68" s="90"/>
    </row>
    <row r="69" s="89" customFormat="true" ht="12.4" hidden="false" customHeight="true" outlineLevel="0" collapsed="false">
      <c r="A69" s="123"/>
      <c r="F69" s="125"/>
      <c r="H69" s="90"/>
      <c r="I69" s="90"/>
      <c r="K69" s="90"/>
      <c r="L69" s="90"/>
      <c r="M69" s="90"/>
      <c r="N69" s="90"/>
      <c r="O69" s="127"/>
      <c r="P69" s="90"/>
      <c r="AD69" s="90"/>
      <c r="AE69" s="90"/>
      <c r="AF69" s="90"/>
      <c r="AG69" s="90"/>
      <c r="AH69" s="90"/>
      <c r="AI69" s="90"/>
    </row>
    <row r="70" s="89" customFormat="true" ht="12.4" hidden="false" customHeight="true" outlineLevel="0" collapsed="false">
      <c r="A70" s="123"/>
      <c r="F70" s="125"/>
      <c r="H70" s="90"/>
      <c r="I70" s="90"/>
      <c r="K70" s="90"/>
      <c r="L70" s="90"/>
      <c r="M70" s="90"/>
      <c r="N70" s="90"/>
      <c r="O70" s="127"/>
      <c r="P70" s="90"/>
      <c r="AD70" s="90"/>
      <c r="AE70" s="90"/>
      <c r="AF70" s="90"/>
      <c r="AG70" s="90"/>
      <c r="AH70" s="90"/>
      <c r="AI70" s="90"/>
    </row>
    <row r="71" s="89" customFormat="true" ht="12.4" hidden="false" customHeight="true" outlineLevel="0" collapsed="false">
      <c r="A71" s="123"/>
      <c r="F71" s="125"/>
      <c r="H71" s="90"/>
      <c r="I71" s="90"/>
      <c r="K71" s="90"/>
      <c r="L71" s="90"/>
      <c r="M71" s="90"/>
      <c r="N71" s="90"/>
      <c r="O71" s="127"/>
      <c r="P71" s="90"/>
      <c r="AD71" s="90"/>
      <c r="AE71" s="90"/>
      <c r="AF71" s="90"/>
      <c r="AG71" s="90"/>
      <c r="AH71" s="90"/>
      <c r="AI71" s="90"/>
    </row>
    <row r="72" customFormat="false" ht="8.1" hidden="false" customHeight="true" outlineLevel="0" collapsed="false">
      <c r="A72" s="123"/>
      <c r="B72" s="89"/>
      <c r="C72" s="89"/>
      <c r="D72" s="89"/>
      <c r="E72" s="89"/>
      <c r="F72" s="125"/>
      <c r="G72" s="89"/>
      <c r="H72" s="90"/>
      <c r="I72" s="90"/>
      <c r="J72" s="89"/>
      <c r="K72" s="90"/>
      <c r="L72" s="90"/>
      <c r="M72" s="90"/>
      <c r="N72" s="90"/>
      <c r="O72" s="127"/>
      <c r="P72" s="90"/>
      <c r="Q72" s="143"/>
    </row>
    <row r="73" s="149" customFormat="true" ht="17.35" hidden="false" customHeight="false" outlineLevel="0" collapsed="false">
      <c r="A73" s="158"/>
      <c r="B73" s="149" t="s">
        <v>103</v>
      </c>
      <c r="F73" s="157"/>
      <c r="H73" s="151"/>
      <c r="I73" s="151"/>
      <c r="K73" s="151"/>
      <c r="L73" s="151"/>
      <c r="M73" s="151"/>
      <c r="N73" s="151"/>
      <c r="O73" s="152"/>
      <c r="P73" s="151"/>
      <c r="Q73" s="151"/>
      <c r="S73" s="160"/>
      <c r="AD73" s="151"/>
      <c r="AE73" s="151"/>
      <c r="AF73" s="151"/>
      <c r="AG73" s="151"/>
      <c r="AH73" s="151"/>
      <c r="AI73" s="151"/>
    </row>
    <row r="74" s="89" customFormat="true" ht="12.8" hidden="false" customHeight="false" outlineLevel="0" collapsed="false">
      <c r="A74" s="123"/>
      <c r="C74" s="89" t="s">
        <v>104</v>
      </c>
      <c r="D74" s="89" t="s">
        <v>105</v>
      </c>
      <c r="F74" s="141"/>
      <c r="H74" s="161"/>
      <c r="I74" s="161" t="s">
        <v>106</v>
      </c>
      <c r="K74" s="124" t="n">
        <v>44692</v>
      </c>
      <c r="L74" s="90"/>
      <c r="M74" s="90"/>
      <c r="N74" s="90"/>
      <c r="O74" s="161" t="s">
        <v>107</v>
      </c>
      <c r="P74" s="90"/>
      <c r="Q74" s="124" t="n">
        <v>44695</v>
      </c>
      <c r="S74" s="89" t="s">
        <v>89</v>
      </c>
      <c r="AD74" s="90"/>
      <c r="AE74" s="90"/>
      <c r="AF74" s="90"/>
      <c r="AG74" s="90"/>
      <c r="AH74" s="90"/>
      <c r="AI74" s="90"/>
    </row>
    <row r="75" s="89" customFormat="true" ht="12.8" hidden="false" customHeight="false" outlineLevel="0" collapsed="false">
      <c r="A75" s="123"/>
      <c r="C75" s="89" t="s">
        <v>104</v>
      </c>
      <c r="D75" s="89" t="s">
        <v>108</v>
      </c>
      <c r="F75" s="141"/>
      <c r="H75" s="90"/>
      <c r="I75" s="161" t="s">
        <v>106</v>
      </c>
      <c r="K75" s="124" t="n">
        <v>44753</v>
      </c>
      <c r="L75" s="90"/>
      <c r="M75" s="90"/>
      <c r="N75" s="90"/>
      <c r="O75" s="161" t="s">
        <v>107</v>
      </c>
      <c r="P75" s="90"/>
      <c r="Q75" s="124" t="n">
        <v>44758</v>
      </c>
      <c r="S75" s="89" t="s">
        <v>109</v>
      </c>
      <c r="AD75" s="90"/>
      <c r="AE75" s="90"/>
      <c r="AF75" s="90"/>
      <c r="AG75" s="90"/>
      <c r="AH75" s="90"/>
      <c r="AI75" s="90"/>
    </row>
    <row r="76" s="89" customFormat="true" ht="12.8" hidden="false" customHeight="false" outlineLevel="0" collapsed="false">
      <c r="A76" s="123"/>
      <c r="C76" s="89" t="s">
        <v>104</v>
      </c>
      <c r="F76" s="141"/>
      <c r="H76" s="90"/>
      <c r="I76" s="161" t="s">
        <v>106</v>
      </c>
      <c r="K76" s="124"/>
      <c r="L76" s="90"/>
      <c r="M76" s="90"/>
      <c r="N76" s="90"/>
      <c r="O76" s="161" t="s">
        <v>107</v>
      </c>
      <c r="P76" s="90"/>
      <c r="Q76" s="124"/>
      <c r="AD76" s="90"/>
      <c r="AE76" s="90"/>
      <c r="AF76" s="90"/>
      <c r="AG76" s="90"/>
      <c r="AH76" s="90"/>
      <c r="AI76" s="90"/>
    </row>
    <row r="77" s="89" customFormat="true" ht="12.8" hidden="false" customHeight="false" outlineLevel="0" collapsed="false">
      <c r="A77" s="123"/>
      <c r="F77" s="141"/>
      <c r="H77" s="90"/>
      <c r="I77" s="90"/>
      <c r="K77" s="124"/>
      <c r="L77" s="90"/>
      <c r="M77" s="90"/>
      <c r="N77" s="90"/>
      <c r="O77" s="127"/>
      <c r="P77" s="90"/>
      <c r="Q77" s="124"/>
      <c r="AD77" s="90"/>
      <c r="AE77" s="90"/>
      <c r="AF77" s="90"/>
      <c r="AG77" s="90"/>
      <c r="AH77" s="90"/>
      <c r="AI77" s="90"/>
    </row>
    <row r="78" s="112" customFormat="true" ht="7.25" hidden="false" customHeight="true" outlineLevel="0" collapsed="false">
      <c r="A78" s="111"/>
      <c r="F78" s="113"/>
      <c r="H78" s="114"/>
      <c r="I78" s="114"/>
      <c r="K78" s="162"/>
      <c r="L78" s="114"/>
      <c r="M78" s="114"/>
      <c r="N78" s="114"/>
      <c r="O78" s="115"/>
      <c r="P78" s="114"/>
      <c r="Q78" s="162"/>
      <c r="AD78" s="114"/>
      <c r="AE78" s="114"/>
      <c r="AF78" s="114"/>
      <c r="AG78" s="114"/>
      <c r="AH78" s="114"/>
      <c r="AI78" s="114"/>
    </row>
    <row r="79" customFormat="false" ht="22.05" hidden="false" customHeight="false" outlineLevel="0" collapsed="false">
      <c r="A79" s="163" t="s">
        <v>110</v>
      </c>
      <c r="B79" s="164"/>
      <c r="C79" s="164"/>
      <c r="D79" s="164"/>
      <c r="E79" s="164"/>
      <c r="F79" s="165"/>
      <c r="G79" s="164"/>
      <c r="H79" s="166"/>
      <c r="I79" s="166"/>
      <c r="J79" s="164"/>
      <c r="K79" s="166"/>
      <c r="L79" s="166"/>
      <c r="M79" s="167" t="n">
        <f aca="false">SUM(Q7:Q71)+Q73</f>
        <v>1511</v>
      </c>
      <c r="N79" s="167"/>
      <c r="O79" s="167"/>
      <c r="P79" s="167"/>
      <c r="Q79" s="167"/>
    </row>
    <row r="80" s="89" customFormat="true" ht="12.8" hidden="false" customHeight="false" outlineLevel="0" collapsed="false">
      <c r="A80" s="123"/>
      <c r="F80" s="141"/>
      <c r="H80" s="90"/>
      <c r="I80" s="90"/>
      <c r="K80" s="90"/>
      <c r="L80" s="90"/>
      <c r="M80" s="90"/>
      <c r="N80" s="90"/>
      <c r="O80" s="127"/>
      <c r="P80" s="90"/>
      <c r="Q80" s="128"/>
      <c r="AD80" s="90"/>
      <c r="AE80" s="90"/>
      <c r="AF80" s="90"/>
      <c r="AG80" s="90"/>
      <c r="AH80" s="90"/>
      <c r="AI80" s="90"/>
    </row>
    <row r="81" s="169" customFormat="true" ht="17.35" hidden="false" customHeight="false" outlineLevel="0" collapsed="false">
      <c r="A81" s="99"/>
      <c r="B81" s="168"/>
      <c r="F81" s="100"/>
      <c r="H81" s="170"/>
      <c r="I81" s="170"/>
      <c r="K81" s="171"/>
      <c r="L81" s="171"/>
      <c r="M81" s="170"/>
      <c r="N81" s="170"/>
      <c r="O81" s="101"/>
      <c r="P81" s="170"/>
      <c r="Q81" s="171"/>
      <c r="AD81" s="170"/>
      <c r="AE81" s="170"/>
      <c r="AF81" s="170"/>
      <c r="AG81" s="170"/>
      <c r="AH81" s="170"/>
      <c r="AI81" s="170"/>
    </row>
    <row r="82" s="173" customFormat="true" ht="12.8" hidden="false" customHeight="false" outlineLevel="0" collapsed="false">
      <c r="A82" s="172"/>
      <c r="F82" s="125"/>
      <c r="H82" s="174"/>
      <c r="I82" s="174"/>
      <c r="K82" s="174"/>
      <c r="L82" s="174"/>
      <c r="M82" s="174"/>
      <c r="N82" s="174"/>
      <c r="O82" s="175"/>
      <c r="P82" s="174"/>
      <c r="Q82" s="176"/>
      <c r="AD82" s="174"/>
      <c r="AE82" s="174"/>
      <c r="AF82" s="174"/>
      <c r="AG82" s="174"/>
      <c r="AH82" s="174"/>
      <c r="AI82" s="174"/>
    </row>
    <row r="83" s="169" customFormat="true" ht="17.35" hidden="false" customHeight="false" outlineLevel="0" collapsed="false">
      <c r="A83" s="99"/>
      <c r="B83" s="177"/>
      <c r="F83" s="100"/>
      <c r="H83" s="170"/>
      <c r="I83" s="170"/>
      <c r="K83" s="170"/>
      <c r="L83" s="170"/>
      <c r="M83" s="171"/>
      <c r="N83" s="171"/>
      <c r="O83" s="102"/>
      <c r="P83" s="171"/>
      <c r="Q83" s="170"/>
      <c r="AD83" s="170"/>
      <c r="AE83" s="170"/>
      <c r="AF83" s="170"/>
      <c r="AG83" s="170"/>
      <c r="AH83" s="170"/>
      <c r="AI83" s="170"/>
    </row>
    <row r="84" s="112" customFormat="true" ht="12.8" hidden="false" customHeight="false" outlineLevel="0" collapsed="false">
      <c r="A84" s="155"/>
      <c r="H84" s="114"/>
      <c r="I84" s="114"/>
      <c r="K84" s="114"/>
      <c r="L84" s="114"/>
      <c r="O84" s="113"/>
      <c r="AD84" s="114"/>
      <c r="AE84" s="114"/>
      <c r="AF84" s="114"/>
      <c r="AG84" s="114"/>
      <c r="AH84" s="114"/>
      <c r="AI84" s="114"/>
    </row>
    <row r="85" s="180" customFormat="true" ht="19.7" hidden="false" customHeight="false" outlineLevel="0" collapsed="false">
      <c r="A85" s="178"/>
      <c r="B85" s="179" t="s">
        <v>111</v>
      </c>
      <c r="E85" s="42"/>
      <c r="F85" s="42"/>
      <c r="H85" s="181"/>
      <c r="I85" s="107"/>
      <c r="J85" s="105"/>
      <c r="K85" s="107" t="s">
        <v>43</v>
      </c>
      <c r="L85" s="181"/>
      <c r="M85" s="151"/>
      <c r="N85" s="151"/>
      <c r="O85" s="152"/>
      <c r="P85" s="151"/>
      <c r="Q85" s="107" t="s">
        <v>44</v>
      </c>
      <c r="AD85" s="181"/>
      <c r="AE85" s="181"/>
      <c r="AF85" s="181"/>
      <c r="AG85" s="181"/>
      <c r="AH85" s="181"/>
      <c r="AI85" s="181"/>
    </row>
    <row r="86" s="184" customFormat="true" ht="15" hidden="false" customHeight="false" outlineLevel="0" collapsed="false">
      <c r="A86" s="182"/>
      <c r="B86" s="183" t="s">
        <v>112</v>
      </c>
      <c r="E86" s="185"/>
      <c r="F86" s="185"/>
      <c r="H86" s="186"/>
      <c r="I86" s="187"/>
      <c r="J86" s="188"/>
      <c r="K86" s="187"/>
      <c r="L86" s="186"/>
      <c r="M86" s="189"/>
      <c r="N86" s="189"/>
      <c r="O86" s="190"/>
      <c r="P86" s="189"/>
      <c r="Q86" s="187"/>
      <c r="AD86" s="186"/>
      <c r="AE86" s="186"/>
      <c r="AF86" s="186"/>
      <c r="AG86" s="186"/>
      <c r="AH86" s="186"/>
      <c r="AI86" s="186"/>
    </row>
    <row r="87" s="112" customFormat="true" ht="7.65" hidden="false" customHeight="true" outlineLevel="0" collapsed="false">
      <c r="A87" s="155"/>
      <c r="H87" s="114"/>
      <c r="I87" s="114"/>
      <c r="K87" s="114"/>
      <c r="L87" s="114"/>
      <c r="O87" s="113"/>
      <c r="Q87" s="114"/>
      <c r="AD87" s="114"/>
      <c r="AE87" s="114"/>
      <c r="AF87" s="114"/>
      <c r="AG87" s="114"/>
      <c r="AH87" s="114"/>
      <c r="AI87" s="114"/>
    </row>
    <row r="88" customFormat="false" ht="15" hidden="false" customHeight="false" outlineLevel="0" collapsed="false">
      <c r="A88" s="191" t="s">
        <v>113</v>
      </c>
      <c r="C88" s="82" t="s">
        <v>114</v>
      </c>
      <c r="I88" s="90"/>
      <c r="K88" s="90" t="s">
        <v>115</v>
      </c>
      <c r="Q88" s="90" t="n">
        <v>26820</v>
      </c>
    </row>
    <row r="89" customFormat="false" ht="15" hidden="false" customHeight="false" outlineLevel="0" collapsed="false">
      <c r="A89" s="191"/>
      <c r="C89" s="82" t="s">
        <v>116</v>
      </c>
      <c r="I89" s="90"/>
      <c r="K89" s="90" t="s">
        <v>117</v>
      </c>
      <c r="Q89" s="90" t="n">
        <v>4523.62</v>
      </c>
    </row>
    <row r="90" customFormat="false" ht="15" hidden="false" customHeight="false" outlineLevel="0" collapsed="false">
      <c r="A90" s="191"/>
      <c r="C90" s="82" t="s">
        <v>118</v>
      </c>
      <c r="I90" s="90"/>
      <c r="K90" s="90" t="s">
        <v>119</v>
      </c>
      <c r="Q90" s="90" t="n">
        <v>1086</v>
      </c>
    </row>
    <row r="91" customFormat="false" ht="15" hidden="false" customHeight="false" outlineLevel="0" collapsed="false">
      <c r="A91" s="191"/>
      <c r="C91" s="82" t="s">
        <v>120</v>
      </c>
      <c r="I91" s="90"/>
      <c r="K91" s="90" t="s">
        <v>121</v>
      </c>
      <c r="Q91" s="90" t="n">
        <v>924</v>
      </c>
    </row>
    <row r="92" customFormat="false" ht="15" hidden="false" customHeight="false" outlineLevel="0" collapsed="false">
      <c r="A92" s="191"/>
      <c r="C92" s="82" t="s">
        <v>122</v>
      </c>
      <c r="I92" s="90"/>
      <c r="K92" s="90" t="s">
        <v>123</v>
      </c>
      <c r="Q92" s="90" t="n">
        <v>1324.24</v>
      </c>
    </row>
    <row r="93" customFormat="false" ht="15" hidden="false" customHeight="false" outlineLevel="0" collapsed="false">
      <c r="A93" s="191"/>
      <c r="C93" s="82" t="s">
        <v>124</v>
      </c>
      <c r="I93" s="90"/>
      <c r="K93" s="90" t="s">
        <v>125</v>
      </c>
      <c r="Q93" s="90" t="n">
        <v>642.19</v>
      </c>
    </row>
    <row r="94" customFormat="false" ht="15" hidden="false" customHeight="false" outlineLevel="0" collapsed="false">
      <c r="A94" s="191"/>
      <c r="C94" s="82" t="s">
        <v>126</v>
      </c>
      <c r="I94" s="90"/>
      <c r="K94" s="90" t="s">
        <v>127</v>
      </c>
      <c r="Q94" s="90" t="n">
        <v>585.65</v>
      </c>
    </row>
    <row r="95" customFormat="false" ht="15" hidden="false" customHeight="false" outlineLevel="0" collapsed="false">
      <c r="A95" s="191"/>
      <c r="C95" s="82" t="s">
        <v>128</v>
      </c>
      <c r="I95" s="90"/>
      <c r="K95" s="90" t="s">
        <v>129</v>
      </c>
      <c r="Q95" s="90" t="n">
        <v>844.42</v>
      </c>
    </row>
    <row r="96" customFormat="false" ht="15" hidden="false" customHeight="false" outlineLevel="0" collapsed="false">
      <c r="K96" s="90"/>
    </row>
    <row r="97" customFormat="false" ht="15" hidden="false" customHeight="false" outlineLevel="0" collapsed="false">
      <c r="K97" s="90"/>
    </row>
    <row r="98" customFormat="false" ht="15" hidden="false" customHeight="false" outlineLevel="0" collapsed="false">
      <c r="K98" s="90"/>
    </row>
    <row r="99" customFormat="false" ht="15" hidden="false" customHeight="false" outlineLevel="0" collapsed="false">
      <c r="K99" s="90"/>
    </row>
    <row r="100" customFormat="false" ht="15" hidden="false" customHeight="false" outlineLevel="0" collapsed="false">
      <c r="K100" s="90"/>
    </row>
    <row r="101" customFormat="false" ht="15" hidden="false" customHeight="false" outlineLevel="0" collapsed="false">
      <c r="K101" s="90"/>
    </row>
    <row r="102" customFormat="false" ht="15" hidden="false" customHeight="false" outlineLevel="0" collapsed="false">
      <c r="K102" s="90"/>
    </row>
    <row r="103" customFormat="false" ht="15" hidden="false" customHeight="false" outlineLevel="0" collapsed="false">
      <c r="K103" s="90"/>
    </row>
    <row r="104" customFormat="false" ht="15" hidden="false" customHeight="false" outlineLevel="0" collapsed="false">
      <c r="K104" s="90"/>
    </row>
  </sheetData>
  <mergeCells count="3">
    <mergeCell ref="A1:Q1"/>
    <mergeCell ref="M79:Q79"/>
    <mergeCell ref="A88:A95"/>
  </mergeCells>
  <printOptions headings="false" gridLines="false" gridLinesSet="true" horizontalCentered="false" verticalCentered="false"/>
  <pageMargins left="0.679861111111111" right="0.679861111111111" top="0.740277777777778" bottom="0.9375" header="0.511811023622047" footer="0.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8.390625" defaultRowHeight="12.8" zeroHeight="false" outlineLevelRow="0" outlineLevelCol="0"/>
  <cols>
    <col collapsed="false" customWidth="true" hidden="false" outlineLevel="0" max="1" min="1" style="89" width="10.98"/>
    <col collapsed="false" customWidth="true" hidden="false" outlineLevel="0" max="2" min="2" style="89" width="2.58"/>
    <col collapsed="false" customWidth="true" hidden="false" outlineLevel="0" max="3" min="3" style="89" width="26.47"/>
    <col collapsed="false" customWidth="true" hidden="false" outlineLevel="0" max="4" min="4" style="89" width="2.58"/>
    <col collapsed="false" customWidth="true" hidden="false" outlineLevel="0" max="5" min="5" style="90" width="11.52"/>
    <col collapsed="false" customWidth="true" hidden="false" outlineLevel="0" max="6" min="6" style="89" width="1.93"/>
    <col collapsed="false" customWidth="true" hidden="false" outlineLevel="0" max="7" min="7" style="192" width="7.81"/>
    <col collapsed="false" customWidth="true" hidden="false" outlineLevel="0" max="8" min="8" style="89" width="1.93"/>
    <col collapsed="false" customWidth="true" hidden="false" outlineLevel="0" max="9" min="9" style="161" width="11.52"/>
    <col collapsed="false" customWidth="true" hidden="false" outlineLevel="0" max="10" min="10" style="89" width="1.93"/>
    <col collapsed="false" customWidth="true" hidden="false" outlineLevel="0" max="11" min="11" style="141" width="11.52"/>
    <col collapsed="false" customWidth="true" hidden="false" outlineLevel="0" max="12" min="12" style="89" width="2.58"/>
    <col collapsed="false" customWidth="true" hidden="false" outlineLevel="0" max="13" min="13" style="141" width="11.34"/>
    <col collapsed="false" customWidth="true" hidden="false" outlineLevel="0" max="14" min="14" style="161" width="13.43"/>
    <col collapsed="false" customWidth="true" hidden="false" outlineLevel="0" max="15" min="15" style="141" width="8.87"/>
    <col collapsed="false" customWidth="true" hidden="false" outlineLevel="0" max="16" min="16" style="90" width="11.52"/>
    <col collapsed="false" customWidth="true" hidden="false" outlineLevel="0" max="1025" min="17" style="89" width="11.52"/>
  </cols>
  <sheetData>
    <row r="1" s="196" customFormat="true" ht="29.15" hidden="false" customHeight="false" outlineLevel="0" collapsed="false">
      <c r="A1" s="193" t="s">
        <v>130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  <c r="P1" s="195"/>
    </row>
    <row r="2" s="93" customFormat="true" ht="12.8" hidden="false" customHeight="false" outlineLevel="0" collapsed="false">
      <c r="E2" s="197"/>
      <c r="G2" s="198"/>
      <c r="I2" s="199"/>
      <c r="K2" s="200"/>
      <c r="M2" s="200"/>
      <c r="N2" s="199"/>
      <c r="O2" s="200"/>
      <c r="P2" s="197"/>
    </row>
    <row r="3" s="93" customFormat="true" ht="12.8" hidden="false" customHeight="false" outlineLevel="0" collapsed="false">
      <c r="E3" s="197"/>
      <c r="G3" s="198"/>
      <c r="I3" s="199"/>
      <c r="K3" s="200"/>
      <c r="M3" s="200"/>
      <c r="N3" s="199"/>
      <c r="O3" s="200"/>
      <c r="P3" s="197"/>
    </row>
    <row r="4" s="200" customFormat="true" ht="12.8" hidden="false" customHeight="false" outlineLevel="0" collapsed="false">
      <c r="A4" s="201" t="s">
        <v>1</v>
      </c>
      <c r="B4" s="201"/>
      <c r="C4" s="201" t="s">
        <v>131</v>
      </c>
      <c r="D4" s="201"/>
      <c r="E4" s="202" t="s">
        <v>132</v>
      </c>
      <c r="F4" s="201"/>
      <c r="G4" s="203" t="s">
        <v>133</v>
      </c>
      <c r="I4" s="88" t="s">
        <v>134</v>
      </c>
      <c r="K4" s="200" t="s">
        <v>135</v>
      </c>
      <c r="M4" s="200" t="s">
        <v>136</v>
      </c>
      <c r="N4" s="88" t="s">
        <v>137</v>
      </c>
      <c r="O4" s="200" t="n">
        <v>2022</v>
      </c>
      <c r="P4" s="200" t="n">
        <v>2022</v>
      </c>
    </row>
    <row r="5" s="207" customFormat="true" ht="12.8" hidden="false" customHeight="false" outlineLevel="0" collapsed="false">
      <c r="A5" s="204" t="s">
        <v>138</v>
      </c>
      <c r="B5" s="204"/>
      <c r="C5" s="204" t="s">
        <v>139</v>
      </c>
      <c r="D5" s="204"/>
      <c r="E5" s="205" t="s">
        <v>140</v>
      </c>
      <c r="F5" s="204"/>
      <c r="G5" s="206" t="s">
        <v>141</v>
      </c>
      <c r="I5" s="208" t="s">
        <v>142</v>
      </c>
      <c r="K5" s="207" t="s">
        <v>143</v>
      </c>
      <c r="M5" s="207" t="s">
        <v>144</v>
      </c>
      <c r="N5" s="208" t="s">
        <v>145</v>
      </c>
      <c r="O5" s="207" t="s">
        <v>146</v>
      </c>
      <c r="P5" s="208" t="s">
        <v>147</v>
      </c>
    </row>
    <row r="6" customFormat="false" ht="7.75" hidden="false" customHeight="true" outlineLevel="0" collapsed="false"/>
    <row r="7" customFormat="false" ht="12.8" hidden="false" customHeight="false" outlineLevel="0" collapsed="false">
      <c r="A7" s="124" t="n">
        <v>43850</v>
      </c>
      <c r="C7" s="89" t="s">
        <v>148</v>
      </c>
      <c r="E7" s="90" t="n">
        <v>1113</v>
      </c>
      <c r="G7" s="192" t="n">
        <v>1</v>
      </c>
      <c r="I7" s="161" t="n">
        <v>0</v>
      </c>
      <c r="K7" s="209" t="s">
        <v>149</v>
      </c>
      <c r="L7" s="209"/>
      <c r="M7" s="209"/>
      <c r="N7" s="161" t="n">
        <v>1113</v>
      </c>
      <c r="O7" s="141" t="s">
        <v>150</v>
      </c>
      <c r="P7" s="127"/>
    </row>
    <row r="8" customFormat="false" ht="12.8" hidden="false" customHeight="false" outlineLevel="0" collapsed="false">
      <c r="A8" s="124" t="n">
        <v>43850</v>
      </c>
      <c r="C8" s="89" t="s">
        <v>151</v>
      </c>
      <c r="E8" s="90" t="n">
        <v>1113</v>
      </c>
      <c r="G8" s="192" t="n">
        <v>1</v>
      </c>
      <c r="I8" s="161" t="n">
        <v>1113</v>
      </c>
      <c r="K8" s="141" t="s">
        <v>152</v>
      </c>
      <c r="L8" s="146"/>
      <c r="M8" s="141" t="s">
        <v>153</v>
      </c>
      <c r="N8" s="161" t="n">
        <f aca="false">186+185</f>
        <v>371</v>
      </c>
      <c r="P8" s="127"/>
    </row>
    <row r="9" customFormat="false" ht="12.8" hidden="false" customHeight="false" outlineLevel="0" collapsed="false">
      <c r="A9" s="124" t="n">
        <v>44512</v>
      </c>
      <c r="C9" s="89" t="s">
        <v>154</v>
      </c>
      <c r="E9" s="90" t="n">
        <v>8200</v>
      </c>
      <c r="G9" s="192" t="n">
        <v>1</v>
      </c>
      <c r="I9" s="161" t="n">
        <v>8200</v>
      </c>
      <c r="K9" s="210" t="s">
        <v>155</v>
      </c>
      <c r="L9" s="211"/>
      <c r="M9" s="212" t="s">
        <v>156</v>
      </c>
      <c r="N9" s="161" t="n">
        <f aca="false">I9*0.0833</f>
        <v>683.06</v>
      </c>
    </row>
    <row r="10" customFormat="false" ht="12.8" hidden="false" customHeight="false" outlineLevel="0" collapsed="false">
      <c r="A10" s="124" t="n">
        <v>44550</v>
      </c>
      <c r="C10" s="89" t="s">
        <v>157</v>
      </c>
      <c r="E10" s="90" t="n">
        <v>1180.24</v>
      </c>
      <c r="G10" s="192" t="n">
        <v>0.6</v>
      </c>
      <c r="I10" s="161" t="n">
        <f aca="false">ROUND(E10*G10,2)</f>
        <v>708.14</v>
      </c>
      <c r="K10" s="209" t="s">
        <v>158</v>
      </c>
      <c r="L10" s="209"/>
      <c r="M10" s="209"/>
      <c r="N10" s="161" t="n">
        <f aca="false">I10</f>
        <v>708.14</v>
      </c>
      <c r="O10" s="141" t="s">
        <v>150</v>
      </c>
    </row>
  </sheetData>
  <mergeCells count="3">
    <mergeCell ref="A1:N1"/>
    <mergeCell ref="K7:M7"/>
    <mergeCell ref="K10:M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2022-05-30T11:30:13Z</dcterms:created>
  <dc:creator/>
  <dc:description/>
  <dc:language>en-US</dc:language>
  <cp:lastModifiedBy/>
  <dcterms:modified xsi:type="dcterms:W3CDTF">2023-01-27T16:12:20Z</dcterms:modified>
  <cp:revision>34</cp:revision>
  <dc:subject/>
  <dc:title/>
</cp:coreProperties>
</file>